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3250" windowHeight="12570"/>
  </bookViews>
  <sheets>
    <sheet name="东蒙（岩土）" sheetId="9" r:id="rId1"/>
    <sheet name="东蒙（市政）" sheetId="11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" i="11"/>
  <c r="T4" s="1"/>
  <c r="Y4" s="1"/>
  <c r="U5"/>
  <c r="T5" s="1"/>
  <c r="Y5" s="1"/>
  <c r="U6"/>
  <c r="T6" s="1"/>
  <c r="Y6" s="1"/>
  <c r="U7"/>
  <c r="T7" s="1"/>
  <c r="Y7" s="1"/>
  <c r="U8"/>
  <c r="T8" s="1"/>
  <c r="Y8" s="1"/>
  <c r="U9"/>
  <c r="T9" s="1"/>
  <c r="Y9" s="1"/>
  <c r="U10"/>
  <c r="T10" s="1"/>
  <c r="Y10" s="1"/>
  <c r="U11"/>
  <c r="T11" s="1"/>
  <c r="Y11" s="1"/>
  <c r="U12"/>
  <c r="T12" s="1"/>
  <c r="Y12" s="1"/>
  <c r="U13"/>
  <c r="T13" s="1"/>
  <c r="Y13" s="1"/>
  <c r="U14"/>
  <c r="T14" s="1"/>
  <c r="Y14" s="1"/>
  <c r="U15"/>
  <c r="T15" s="1"/>
  <c r="Y15" s="1"/>
  <c r="U16"/>
  <c r="T16" s="1"/>
  <c r="Y16" s="1"/>
  <c r="U17"/>
  <c r="T17" s="1"/>
  <c r="Y17" s="1"/>
  <c r="U18"/>
  <c r="T18" s="1"/>
  <c r="Y18" s="1"/>
  <c r="U19"/>
  <c r="T19" s="1"/>
  <c r="Y19" s="1"/>
  <c r="U20"/>
  <c r="T20" s="1"/>
  <c r="Y20" s="1"/>
  <c r="U21"/>
  <c r="T21" s="1"/>
  <c r="Y21" s="1"/>
  <c r="U22"/>
  <c r="T22" s="1"/>
  <c r="Y22" s="1"/>
  <c r="U23"/>
  <c r="T23" s="1"/>
  <c r="Y23" s="1"/>
  <c r="U24"/>
  <c r="T24" s="1"/>
  <c r="Y24" s="1"/>
  <c r="U3"/>
  <c r="T3" s="1"/>
  <c r="Y3" s="1"/>
  <c r="T24" i="9"/>
  <c r="Y24" s="1"/>
  <c r="U24"/>
  <c r="T25"/>
  <c r="Y25" s="1"/>
  <c r="U25"/>
  <c r="T26"/>
  <c r="Y26" s="1"/>
  <c r="U26"/>
  <c r="T27"/>
  <c r="Y27" s="1"/>
  <c r="U27"/>
  <c r="T28"/>
  <c r="Y28" s="1"/>
  <c r="U28"/>
  <c r="T29"/>
  <c r="Y29" s="1"/>
  <c r="U29"/>
  <c r="T4"/>
  <c r="Y4" s="1"/>
  <c r="T5"/>
  <c r="Y5" s="1"/>
  <c r="T6"/>
  <c r="Y6" s="1"/>
  <c r="T7"/>
  <c r="Y7" s="1"/>
  <c r="T8"/>
  <c r="Y8" s="1"/>
  <c r="T9"/>
  <c r="Y9" s="1"/>
  <c r="T10"/>
  <c r="Y10" s="1"/>
  <c r="T11"/>
  <c r="Y11" s="1"/>
  <c r="T12"/>
  <c r="Y12" s="1"/>
  <c r="T13"/>
  <c r="Y13" s="1"/>
  <c r="T14"/>
  <c r="Y14" s="1"/>
  <c r="T15"/>
  <c r="Y15" s="1"/>
  <c r="T16"/>
  <c r="Y16" s="1"/>
  <c r="T17"/>
  <c r="Y17" s="1"/>
  <c r="T18"/>
  <c r="Y18" s="1"/>
  <c r="T19"/>
  <c r="Y19" s="1"/>
  <c r="T20"/>
  <c r="Y20" s="1"/>
  <c r="T21"/>
  <c r="Y21" s="1"/>
  <c r="T22"/>
  <c r="Y22" s="1"/>
  <c r="T23"/>
  <c r="Y23" s="1"/>
  <c r="T3"/>
  <c r="Y3" s="1"/>
  <c r="U23"/>
  <c r="U22"/>
  <c r="U21"/>
  <c r="U20"/>
  <c r="U19"/>
  <c r="U18"/>
  <c r="U17"/>
  <c r="U16"/>
  <c r="U15"/>
  <c r="U14"/>
  <c r="U13"/>
  <c r="U12"/>
  <c r="U11"/>
  <c r="U10"/>
  <c r="U9"/>
  <c r="U8"/>
  <c r="U7"/>
  <c r="U6"/>
  <c r="U5"/>
  <c r="U4"/>
  <c r="U3"/>
</calcChain>
</file>

<file path=xl/sharedStrings.xml><?xml version="1.0" encoding="utf-8"?>
<sst xmlns="http://schemas.openxmlformats.org/spreadsheetml/2006/main" count="512" uniqueCount="79">
  <si>
    <t>学号</t>
  </si>
  <si>
    <t>非学位课各科成绩</t>
  </si>
  <si>
    <t>非学位课规格化成绩</t>
  </si>
  <si>
    <t>非学位课总学分</t>
  </si>
  <si>
    <t>学位课规格化成绩</t>
  </si>
  <si>
    <t>班级</t>
  </si>
  <si>
    <t>综合学习成绩</t>
  </si>
  <si>
    <t>德育分</t>
  </si>
  <si>
    <t>科研分</t>
  </si>
  <si>
    <t>科研分备注</t>
  </si>
  <si>
    <t>德育分（换算）</t>
  </si>
  <si>
    <t>总得分</t>
  </si>
  <si>
    <t>成绩1</t>
  </si>
  <si>
    <t>学分1</t>
  </si>
  <si>
    <t>成绩2</t>
  </si>
  <si>
    <t>学分2</t>
  </si>
  <si>
    <t>成绩3</t>
  </si>
  <si>
    <t>学分3</t>
  </si>
  <si>
    <t>成绩4</t>
  </si>
  <si>
    <t>学分4</t>
  </si>
  <si>
    <t>成绩5</t>
  </si>
  <si>
    <t>学分5</t>
  </si>
  <si>
    <t>成绩6</t>
  </si>
  <si>
    <t>学分6</t>
  </si>
  <si>
    <t>成绩7</t>
  </si>
  <si>
    <t>学分7</t>
  </si>
  <si>
    <t>成绩8</t>
  </si>
  <si>
    <t>学分8</t>
  </si>
  <si>
    <t>成绩9</t>
  </si>
  <si>
    <t>学分9</t>
  </si>
  <si>
    <t>2</t>
    <phoneticPr fontId="11" type="noConversion"/>
  </si>
  <si>
    <t>85</t>
    <phoneticPr fontId="11" type="noConversion"/>
  </si>
  <si>
    <t>79</t>
    <phoneticPr fontId="11" type="noConversion"/>
  </si>
  <si>
    <t>76</t>
    <phoneticPr fontId="11" type="noConversion"/>
  </si>
  <si>
    <t>77</t>
    <phoneticPr fontId="11" type="noConversion"/>
  </si>
  <si>
    <t>3</t>
    <phoneticPr fontId="11" type="noConversion"/>
  </si>
  <si>
    <t>81</t>
    <phoneticPr fontId="11" type="noConversion"/>
  </si>
  <si>
    <t>52</t>
    <phoneticPr fontId="11" type="noConversion"/>
  </si>
  <si>
    <t>1</t>
    <phoneticPr fontId="11" type="noConversion"/>
  </si>
  <si>
    <t>92</t>
    <phoneticPr fontId="11" type="noConversion"/>
  </si>
  <si>
    <t>83</t>
    <phoneticPr fontId="11" type="noConversion"/>
  </si>
  <si>
    <t>69</t>
    <phoneticPr fontId="11" type="noConversion"/>
  </si>
  <si>
    <t>86</t>
    <phoneticPr fontId="11" type="noConversion"/>
  </si>
  <si>
    <t>87</t>
    <phoneticPr fontId="11" type="noConversion"/>
  </si>
  <si>
    <t>78</t>
    <phoneticPr fontId="11" type="noConversion"/>
  </si>
  <si>
    <t>67</t>
    <phoneticPr fontId="11" type="noConversion"/>
  </si>
  <si>
    <t>75</t>
    <phoneticPr fontId="11" type="noConversion"/>
  </si>
  <si>
    <t>82</t>
    <phoneticPr fontId="11" type="noConversion"/>
  </si>
  <si>
    <t>55</t>
    <phoneticPr fontId="11" type="noConversion"/>
  </si>
  <si>
    <t>74</t>
    <phoneticPr fontId="11" type="noConversion"/>
  </si>
  <si>
    <t>84</t>
    <phoneticPr fontId="11" type="noConversion"/>
  </si>
  <si>
    <t>61</t>
    <phoneticPr fontId="11" type="noConversion"/>
  </si>
  <si>
    <t>地下水力学</t>
    <phoneticPr fontId="11" type="noConversion"/>
  </si>
  <si>
    <t>80</t>
    <phoneticPr fontId="11" type="noConversion"/>
  </si>
  <si>
    <t>72</t>
    <phoneticPr fontId="11" type="noConversion"/>
  </si>
  <si>
    <t>60</t>
    <phoneticPr fontId="11" type="noConversion"/>
  </si>
  <si>
    <t>65</t>
    <phoneticPr fontId="11" type="noConversion"/>
  </si>
  <si>
    <t>68</t>
    <phoneticPr fontId="11" type="noConversion"/>
  </si>
  <si>
    <t>59</t>
    <phoneticPr fontId="11" type="noConversion"/>
  </si>
  <si>
    <t>57</t>
    <phoneticPr fontId="11" type="noConversion"/>
  </si>
  <si>
    <t>58</t>
    <phoneticPr fontId="11" type="noConversion"/>
  </si>
  <si>
    <t>73</t>
    <phoneticPr fontId="11" type="noConversion"/>
  </si>
  <si>
    <t>62</t>
    <phoneticPr fontId="11" type="noConversion"/>
  </si>
  <si>
    <t>53</t>
    <phoneticPr fontId="11" type="noConversion"/>
  </si>
  <si>
    <t>71</t>
    <phoneticPr fontId="11" type="noConversion"/>
  </si>
  <si>
    <t>31</t>
    <phoneticPr fontId="11" type="noConversion"/>
  </si>
  <si>
    <t>76.94</t>
    <phoneticPr fontId="11" type="noConversion"/>
  </si>
  <si>
    <t>雨洪管理</t>
    <phoneticPr fontId="11" type="noConversion"/>
  </si>
  <si>
    <t>89</t>
    <phoneticPr fontId="11" type="noConversion"/>
  </si>
  <si>
    <t>34</t>
    <phoneticPr fontId="11" type="noConversion"/>
  </si>
  <si>
    <t>89.09</t>
    <phoneticPr fontId="11" type="noConversion"/>
  </si>
  <si>
    <t>76.58</t>
    <phoneticPr fontId="11" type="noConversion"/>
  </si>
  <si>
    <t>28</t>
    <phoneticPr fontId="11" type="noConversion"/>
  </si>
  <si>
    <t>78.64</t>
    <phoneticPr fontId="11" type="noConversion"/>
  </si>
  <si>
    <t>地下水力学、雨洪管理</t>
    <phoneticPr fontId="11" type="noConversion"/>
  </si>
  <si>
    <t>63</t>
    <phoneticPr fontId="11" type="noConversion"/>
  </si>
  <si>
    <t>83.5</t>
    <phoneticPr fontId="11" type="noConversion"/>
  </si>
  <si>
    <t>学位课总学分</t>
    <phoneticPr fontId="11" type="noConversion"/>
  </si>
  <si>
    <t>旷考科目</t>
    <phoneticPr fontId="11" type="noConversion"/>
  </si>
</sst>
</file>

<file path=xl/styles.xml><?xml version="1.0" encoding="utf-8"?>
<styleSheet xmlns="http://schemas.openxmlformats.org/spreadsheetml/2006/main">
  <numFmts count="4">
    <numFmt numFmtId="176" formatCode="0_);[Red]\(0\)"/>
    <numFmt numFmtId="177" formatCode="0.00_ "/>
    <numFmt numFmtId="178" formatCode="0.00_);[Red]\(0.00\)"/>
    <numFmt numFmtId="179" formatCode="0.000_);\(0.000\)"/>
  </numFmts>
  <fonts count="13">
    <font>
      <sz val="11"/>
      <color theme="1"/>
      <name val="Tahoma"/>
      <charset val="134"/>
    </font>
    <font>
      <sz val="12"/>
      <color theme="1"/>
      <name val="宋体"/>
      <family val="3"/>
      <charset val="134"/>
    </font>
    <font>
      <sz val="12"/>
      <color theme="1"/>
      <name val="Tahoma"/>
      <family val="2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2"/>
      <color indexed="12"/>
      <name val="宋体"/>
      <family val="3"/>
      <charset val="134"/>
    </font>
    <font>
      <u/>
      <sz val="12"/>
      <color theme="10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u/>
      <sz val="12"/>
      <color theme="10"/>
      <name val="宋体"/>
      <family val="3"/>
      <charset val="134"/>
      <scheme val="minor"/>
    </font>
    <font>
      <sz val="9"/>
      <name val="Tahoma"/>
      <family val="2"/>
    </font>
    <font>
      <sz val="12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6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</cellStyleXfs>
  <cellXfs count="33">
    <xf numFmtId="0" fontId="0" fillId="0" borderId="0" xfId="0"/>
    <xf numFmtId="0" fontId="1" fillId="0" borderId="1" xfId="12" applyFont="1" applyBorder="1" applyAlignment="1">
      <alignment horizontal="center" vertical="center" wrapText="1"/>
    </xf>
    <xf numFmtId="0" fontId="1" fillId="0" borderId="1" xfId="12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12" applyNumberFormat="1" applyFont="1" applyBorder="1" applyAlignment="1">
      <alignment horizontal="center" vertical="center" wrapText="1"/>
    </xf>
    <xf numFmtId="0" fontId="1" fillId="0" borderId="1" xfId="12" applyNumberFormat="1" applyFont="1" applyBorder="1" applyAlignment="1">
      <alignment horizontal="center" vertical="center"/>
    </xf>
    <xf numFmtId="0" fontId="0" fillId="0" borderId="0" xfId="0" applyNumberFormat="1"/>
    <xf numFmtId="177" fontId="1" fillId="0" borderId="1" xfId="12" applyNumberFormat="1" applyFont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49" fontId="3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9" fontId="4" fillId="2" borderId="1" xfId="0" applyNumberFormat="1" applyFont="1" applyFill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78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</cellXfs>
  <cellStyles count="16">
    <cellStyle name="常规" xfId="0" builtinId="0"/>
    <cellStyle name="常规 2" xfId="9"/>
    <cellStyle name="常规 2 2" xfId="7"/>
    <cellStyle name="常规 2 3" xfId="8"/>
    <cellStyle name="常规 3" xfId="10"/>
    <cellStyle name="常规 3 2" xfId="6"/>
    <cellStyle name="常规 4" xfId="11"/>
    <cellStyle name="常规 5" xfId="12"/>
    <cellStyle name="常规 6" xfId="2"/>
    <cellStyle name="常规 7" xfId="13"/>
    <cellStyle name="超链接 2" xfId="14"/>
    <cellStyle name="超链接 2 2" xfId="3"/>
    <cellStyle name="超链接 3" xfId="15"/>
    <cellStyle name="超链接 4" xfId="4"/>
    <cellStyle name="超链接 5" xfId="5"/>
    <cellStyle name="超链接 6" xfId="1"/>
  </cellStyles>
  <dxfs count="0"/>
  <tableStyles count="0" defaultTableStyle="TableStyleMedium2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5"/>
  <sheetViews>
    <sheetView tabSelected="1" topLeftCell="J1" workbookViewId="0">
      <selection activeCell="AB34" sqref="AB34"/>
    </sheetView>
  </sheetViews>
  <sheetFormatPr defaultColWidth="9" defaultRowHeight="14.25"/>
  <cols>
    <col min="19" max="19" width="8.5" customWidth="1"/>
    <col min="20" max="20" width="14.375" customWidth="1"/>
    <col min="24" max="24" width="11" customWidth="1"/>
    <col min="31" max="31" width="22.375" bestFit="1" customWidth="1"/>
    <col min="32" max="32" width="9" style="12"/>
  </cols>
  <sheetData>
    <row r="1" spans="1:32" ht="15" customHeight="1">
      <c r="A1" s="16" t="s">
        <v>0</v>
      </c>
      <c r="B1" s="16" t="s">
        <v>1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8" t="s">
        <v>2</v>
      </c>
      <c r="U1" s="20" t="s">
        <v>3</v>
      </c>
      <c r="V1" s="20" t="s">
        <v>77</v>
      </c>
      <c r="W1" s="18" t="s">
        <v>4</v>
      </c>
      <c r="X1" s="16" t="s">
        <v>5</v>
      </c>
      <c r="Y1" s="29" t="s">
        <v>6</v>
      </c>
      <c r="Z1" s="24" t="s">
        <v>7</v>
      </c>
      <c r="AA1" s="24" t="s">
        <v>8</v>
      </c>
      <c r="AB1" s="24" t="s">
        <v>9</v>
      </c>
      <c r="AC1" s="25" t="s">
        <v>10</v>
      </c>
      <c r="AD1" s="27" t="s">
        <v>11</v>
      </c>
      <c r="AE1" s="22" t="s">
        <v>78</v>
      </c>
    </row>
    <row r="2" spans="1:32" ht="14.25" customHeight="1">
      <c r="A2" s="17"/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2" t="s">
        <v>23</v>
      </c>
      <c r="N2" s="2" t="s">
        <v>24</v>
      </c>
      <c r="O2" s="2" t="s">
        <v>25</v>
      </c>
      <c r="P2" s="2" t="s">
        <v>26</v>
      </c>
      <c r="Q2" s="2" t="s">
        <v>27</v>
      </c>
      <c r="R2" s="2" t="s">
        <v>28</v>
      </c>
      <c r="S2" s="2" t="s">
        <v>29</v>
      </c>
      <c r="T2" s="19"/>
      <c r="U2" s="21"/>
      <c r="V2" s="21"/>
      <c r="W2" s="19"/>
      <c r="X2" s="17"/>
      <c r="Y2" s="17"/>
      <c r="Z2" s="23"/>
      <c r="AA2" s="23"/>
      <c r="AB2" s="23"/>
      <c r="AC2" s="26"/>
      <c r="AD2" s="28"/>
      <c r="AE2" s="23"/>
    </row>
    <row r="3" spans="1:32" ht="13.9" customHeight="1">
      <c r="A3" s="10">
        <v>204910</v>
      </c>
      <c r="B3" s="11" t="s">
        <v>33</v>
      </c>
      <c r="C3" s="11" t="s">
        <v>30</v>
      </c>
      <c r="D3" s="11" t="s">
        <v>34</v>
      </c>
      <c r="E3" s="11" t="s">
        <v>35</v>
      </c>
      <c r="F3" s="11" t="s">
        <v>36</v>
      </c>
      <c r="G3" s="11" t="s">
        <v>30</v>
      </c>
      <c r="H3" s="11" t="s">
        <v>32</v>
      </c>
      <c r="I3" s="11" t="s">
        <v>35</v>
      </c>
      <c r="J3" s="11" t="s">
        <v>37</v>
      </c>
      <c r="K3" s="11" t="s">
        <v>38</v>
      </c>
      <c r="L3" s="11" t="s">
        <v>36</v>
      </c>
      <c r="M3" s="11" t="s">
        <v>35</v>
      </c>
      <c r="N3" s="11" t="s">
        <v>36</v>
      </c>
      <c r="O3" s="11" t="s">
        <v>38</v>
      </c>
      <c r="P3" s="11" t="s">
        <v>39</v>
      </c>
      <c r="Q3" s="11" t="s">
        <v>35</v>
      </c>
      <c r="R3" s="11"/>
      <c r="S3" s="11"/>
      <c r="T3" s="3">
        <f>(B3*C3+D3*E3+F3*G3+H3*I3+J3*K3+L3*M3+N3*O3+P3*Q3+R3*S3)/(C3+E3+G3+I3+K3+M3+O3+Q3+S3)</f>
        <v>79.666666666666671</v>
      </c>
      <c r="U3" s="4">
        <f t="shared" ref="U3:U23" si="0">C3+E3+G3+I3+K3+M3+O3+Q3+S3</f>
        <v>18</v>
      </c>
      <c r="V3" s="4">
        <v>34</v>
      </c>
      <c r="W3" s="5">
        <v>79.209999999999994</v>
      </c>
      <c r="X3" s="4"/>
      <c r="Y3" s="3">
        <f t="shared" ref="Y3:Y29" si="1">T3*0.4+W3*0.6</f>
        <v>79.39266666666667</v>
      </c>
      <c r="Z3" s="5"/>
      <c r="AA3" s="5"/>
      <c r="AB3" s="11"/>
      <c r="AC3" s="11"/>
      <c r="AD3" s="11"/>
      <c r="AE3" s="11"/>
      <c r="AF3" s="13"/>
    </row>
    <row r="4" spans="1:32" ht="13.9" customHeight="1">
      <c r="A4" s="11">
        <v>204911</v>
      </c>
      <c r="B4" s="11" t="s">
        <v>44</v>
      </c>
      <c r="C4" s="11" t="s">
        <v>30</v>
      </c>
      <c r="D4" s="11" t="s">
        <v>33</v>
      </c>
      <c r="E4" s="11" t="s">
        <v>35</v>
      </c>
      <c r="F4" s="11" t="s">
        <v>45</v>
      </c>
      <c r="G4" s="11" t="s">
        <v>30</v>
      </c>
      <c r="H4" s="11" t="s">
        <v>46</v>
      </c>
      <c r="I4" s="11" t="s">
        <v>35</v>
      </c>
      <c r="J4" s="11" t="s">
        <v>47</v>
      </c>
      <c r="K4" s="11" t="s">
        <v>38</v>
      </c>
      <c r="L4" s="11" t="s">
        <v>48</v>
      </c>
      <c r="M4" s="11" t="s">
        <v>35</v>
      </c>
      <c r="N4" s="11" t="s">
        <v>33</v>
      </c>
      <c r="O4" s="11" t="s">
        <v>38</v>
      </c>
      <c r="P4" s="11" t="s">
        <v>36</v>
      </c>
      <c r="Q4" s="11" t="s">
        <v>35</v>
      </c>
      <c r="R4" s="11"/>
      <c r="S4" s="11"/>
      <c r="T4" s="3">
        <f t="shared" ref="T4:T23" si="2">(B4*C4+D4*E4+F4*G4+H4*I4+J4*K4+L4*M4+N4*O4+P4*Q4+R4*S4)/(C4+E4+G4+I4+K4+M4+O4+Q4+S4)</f>
        <v>72.722222222222229</v>
      </c>
      <c r="U4" s="11">
        <f t="shared" si="0"/>
        <v>18</v>
      </c>
      <c r="V4" s="11">
        <v>34</v>
      </c>
      <c r="W4" s="11">
        <v>79</v>
      </c>
      <c r="X4" s="11"/>
      <c r="Y4" s="3">
        <f t="shared" si="1"/>
        <v>76.488888888888894</v>
      </c>
      <c r="Z4" s="11"/>
      <c r="AA4" s="11"/>
      <c r="AB4" s="11"/>
      <c r="AC4" s="11"/>
      <c r="AD4" s="11"/>
      <c r="AE4" s="11"/>
      <c r="AF4" s="13"/>
    </row>
    <row r="5" spans="1:32" ht="13.9" customHeight="1">
      <c r="A5" s="11">
        <v>204912</v>
      </c>
      <c r="B5" s="11" t="s">
        <v>47</v>
      </c>
      <c r="C5" s="11" t="s">
        <v>30</v>
      </c>
      <c r="D5" s="11" t="s">
        <v>49</v>
      </c>
      <c r="E5" s="11" t="s">
        <v>35</v>
      </c>
      <c r="F5" s="11" t="s">
        <v>43</v>
      </c>
      <c r="G5" s="11" t="s">
        <v>30</v>
      </c>
      <c r="H5" s="11" t="s">
        <v>50</v>
      </c>
      <c r="I5" s="11" t="s">
        <v>35</v>
      </c>
      <c r="J5" s="11" t="s">
        <v>40</v>
      </c>
      <c r="K5" s="11" t="s">
        <v>38</v>
      </c>
      <c r="L5" s="11" t="s">
        <v>51</v>
      </c>
      <c r="M5" s="11" t="s">
        <v>35</v>
      </c>
      <c r="N5" s="11" t="s">
        <v>42</v>
      </c>
      <c r="O5" s="11" t="s">
        <v>38</v>
      </c>
      <c r="P5" s="11" t="s">
        <v>33</v>
      </c>
      <c r="Q5" s="11" t="s">
        <v>35</v>
      </c>
      <c r="R5" s="11"/>
      <c r="S5" s="11"/>
      <c r="T5" s="3">
        <f t="shared" si="2"/>
        <v>77.333333333333329</v>
      </c>
      <c r="U5" s="11">
        <f t="shared" si="0"/>
        <v>18</v>
      </c>
      <c r="V5" s="11">
        <v>31</v>
      </c>
      <c r="W5" s="11">
        <v>80.84</v>
      </c>
      <c r="X5" s="11"/>
      <c r="Y5" s="3">
        <f t="shared" si="1"/>
        <v>79.437333333333328</v>
      </c>
      <c r="Z5" s="11"/>
      <c r="AA5" s="11"/>
      <c r="AB5" s="11"/>
      <c r="AC5" s="11"/>
      <c r="AD5" s="11"/>
      <c r="AE5" s="11" t="s">
        <v>52</v>
      </c>
      <c r="AF5" s="13"/>
    </row>
    <row r="6" spans="1:32" ht="13.9" customHeight="1">
      <c r="A6" s="11">
        <v>204913</v>
      </c>
      <c r="B6" s="11" t="s">
        <v>44</v>
      </c>
      <c r="C6" s="11" t="s">
        <v>30</v>
      </c>
      <c r="D6" s="11" t="s">
        <v>32</v>
      </c>
      <c r="E6" s="11" t="s">
        <v>35</v>
      </c>
      <c r="F6" s="11" t="s">
        <v>42</v>
      </c>
      <c r="G6" s="11" t="s">
        <v>30</v>
      </c>
      <c r="H6" s="11" t="s">
        <v>33</v>
      </c>
      <c r="I6" s="11" t="s">
        <v>35</v>
      </c>
      <c r="J6" s="11" t="s">
        <v>47</v>
      </c>
      <c r="K6" s="11" t="s">
        <v>38</v>
      </c>
      <c r="L6" s="11" t="s">
        <v>44</v>
      </c>
      <c r="M6" s="11" t="s">
        <v>35</v>
      </c>
      <c r="N6" s="11" t="s">
        <v>40</v>
      </c>
      <c r="O6" s="11" t="s">
        <v>38</v>
      </c>
      <c r="P6" s="11" t="s">
        <v>46</v>
      </c>
      <c r="Q6" s="11" t="s">
        <v>35</v>
      </c>
      <c r="R6" s="11"/>
      <c r="S6" s="11"/>
      <c r="T6" s="3">
        <f t="shared" si="2"/>
        <v>78.722222222222229</v>
      </c>
      <c r="U6" s="11">
        <f t="shared" si="0"/>
        <v>18</v>
      </c>
      <c r="V6" s="11">
        <v>34</v>
      </c>
      <c r="W6" s="11">
        <v>77.47</v>
      </c>
      <c r="X6" s="11"/>
      <c r="Y6" s="3">
        <f t="shared" si="1"/>
        <v>77.970888888888894</v>
      </c>
      <c r="Z6" s="11"/>
      <c r="AA6" s="11"/>
      <c r="AB6" s="11"/>
      <c r="AC6" s="11"/>
      <c r="AD6" s="11"/>
      <c r="AE6" s="11"/>
      <c r="AF6" s="13"/>
    </row>
    <row r="7" spans="1:32" ht="13.9" customHeight="1">
      <c r="A7" s="11">
        <v>204914</v>
      </c>
      <c r="B7" s="11" t="s">
        <v>46</v>
      </c>
      <c r="C7" s="11" t="s">
        <v>30</v>
      </c>
      <c r="D7" s="11" t="s">
        <v>53</v>
      </c>
      <c r="E7" s="11" t="s">
        <v>35</v>
      </c>
      <c r="F7" s="11" t="s">
        <v>36</v>
      </c>
      <c r="G7" s="11" t="s">
        <v>30</v>
      </c>
      <c r="H7" s="11" t="s">
        <v>54</v>
      </c>
      <c r="I7" s="11" t="s">
        <v>35</v>
      </c>
      <c r="J7" s="11" t="s">
        <v>32</v>
      </c>
      <c r="K7" s="11" t="s">
        <v>38</v>
      </c>
      <c r="L7" s="11" t="s">
        <v>55</v>
      </c>
      <c r="M7" s="11" t="s">
        <v>35</v>
      </c>
      <c r="N7" s="11" t="s">
        <v>36</v>
      </c>
      <c r="O7" s="11" t="s">
        <v>38</v>
      </c>
      <c r="P7" s="11" t="s">
        <v>53</v>
      </c>
      <c r="Q7" s="11" t="s">
        <v>35</v>
      </c>
      <c r="R7" s="11"/>
      <c r="S7" s="11"/>
      <c r="T7" s="3">
        <f t="shared" si="2"/>
        <v>74.888888888888886</v>
      </c>
      <c r="U7" s="11">
        <f t="shared" si="0"/>
        <v>18</v>
      </c>
      <c r="V7" s="11">
        <v>34</v>
      </c>
      <c r="W7" s="11">
        <v>76.44</v>
      </c>
      <c r="X7" s="11"/>
      <c r="Y7" s="3">
        <f t="shared" si="1"/>
        <v>75.819555555555553</v>
      </c>
      <c r="Z7" s="11"/>
      <c r="AA7" s="11"/>
      <c r="AB7" s="11"/>
      <c r="AC7" s="11"/>
      <c r="AD7" s="11"/>
      <c r="AE7" s="11"/>
      <c r="AF7" s="13"/>
    </row>
    <row r="8" spans="1:32" ht="13.9" customHeight="1">
      <c r="A8" s="11">
        <v>204915</v>
      </c>
      <c r="B8" s="11" t="s">
        <v>36</v>
      </c>
      <c r="C8" s="11" t="s">
        <v>30</v>
      </c>
      <c r="D8" s="11" t="s">
        <v>32</v>
      </c>
      <c r="E8" s="11" t="s">
        <v>35</v>
      </c>
      <c r="F8" s="11" t="s">
        <v>56</v>
      </c>
      <c r="G8" s="11" t="s">
        <v>30</v>
      </c>
      <c r="H8" s="11" t="s">
        <v>42</v>
      </c>
      <c r="I8" s="11" t="s">
        <v>35</v>
      </c>
      <c r="J8" s="11" t="s">
        <v>40</v>
      </c>
      <c r="K8" s="11" t="s">
        <v>38</v>
      </c>
      <c r="L8" s="11" t="s">
        <v>57</v>
      </c>
      <c r="M8" s="11" t="s">
        <v>35</v>
      </c>
      <c r="N8" s="11" t="s">
        <v>40</v>
      </c>
      <c r="O8" s="11" t="s">
        <v>38</v>
      </c>
      <c r="P8" s="11" t="s">
        <v>31</v>
      </c>
      <c r="Q8" s="11" t="s">
        <v>35</v>
      </c>
      <c r="R8" s="11"/>
      <c r="S8" s="11"/>
      <c r="T8" s="3">
        <f t="shared" si="2"/>
        <v>78.444444444444443</v>
      </c>
      <c r="U8" s="11">
        <f t="shared" si="0"/>
        <v>18</v>
      </c>
      <c r="V8" s="11">
        <v>34</v>
      </c>
      <c r="W8" s="11">
        <v>87.15</v>
      </c>
      <c r="X8" s="11"/>
      <c r="Y8" s="3">
        <f t="shared" si="1"/>
        <v>83.667777777777786</v>
      </c>
      <c r="Z8" s="11"/>
      <c r="AA8" s="11"/>
      <c r="AB8" s="11"/>
      <c r="AC8" s="11"/>
      <c r="AD8" s="11"/>
      <c r="AE8" s="11"/>
      <c r="AF8" s="13"/>
    </row>
    <row r="9" spans="1:32" ht="13.9" customHeight="1">
      <c r="A9" s="11">
        <v>204916</v>
      </c>
      <c r="B9" s="11" t="s">
        <v>46</v>
      </c>
      <c r="C9" s="11" t="s">
        <v>30</v>
      </c>
      <c r="D9" s="11" t="s">
        <v>44</v>
      </c>
      <c r="E9" s="11" t="s">
        <v>35</v>
      </c>
      <c r="F9" s="11" t="s">
        <v>58</v>
      </c>
      <c r="G9" s="11" t="s">
        <v>30</v>
      </c>
      <c r="H9" s="11" t="s">
        <v>49</v>
      </c>
      <c r="I9" s="11" t="s">
        <v>35</v>
      </c>
      <c r="J9" s="11" t="s">
        <v>53</v>
      </c>
      <c r="K9" s="11" t="s">
        <v>38</v>
      </c>
      <c r="L9" s="11" t="s">
        <v>59</v>
      </c>
      <c r="M9" s="11" t="s">
        <v>35</v>
      </c>
      <c r="N9" s="11" t="s">
        <v>60</v>
      </c>
      <c r="O9" s="11" t="s">
        <v>38</v>
      </c>
      <c r="P9" s="11" t="s">
        <v>53</v>
      </c>
      <c r="Q9" s="11" t="s">
        <v>35</v>
      </c>
      <c r="R9" s="11"/>
      <c r="S9" s="11"/>
      <c r="T9" s="3">
        <f t="shared" si="2"/>
        <v>70.722222222222229</v>
      </c>
      <c r="U9" s="11">
        <f t="shared" si="0"/>
        <v>18</v>
      </c>
      <c r="V9" s="11">
        <v>31</v>
      </c>
      <c r="W9" s="11">
        <v>81.13</v>
      </c>
      <c r="X9" s="11"/>
      <c r="Y9" s="3">
        <f t="shared" si="1"/>
        <v>76.966888888888889</v>
      </c>
      <c r="Z9" s="11"/>
      <c r="AA9" s="11"/>
      <c r="AB9" s="11"/>
      <c r="AC9" s="11"/>
      <c r="AD9" s="11"/>
      <c r="AE9" s="11" t="s">
        <v>52</v>
      </c>
      <c r="AF9" s="13"/>
    </row>
    <row r="10" spans="1:32" ht="13.9" customHeight="1">
      <c r="A10" s="11">
        <v>204917</v>
      </c>
      <c r="B10" s="11" t="s">
        <v>32</v>
      </c>
      <c r="C10" s="11" t="s">
        <v>30</v>
      </c>
      <c r="D10" s="11" t="s">
        <v>53</v>
      </c>
      <c r="E10" s="11" t="s">
        <v>35</v>
      </c>
      <c r="F10" s="11" t="s">
        <v>43</v>
      </c>
      <c r="G10" s="11" t="s">
        <v>30</v>
      </c>
      <c r="H10" s="11" t="s">
        <v>54</v>
      </c>
      <c r="I10" s="11" t="s">
        <v>35</v>
      </c>
      <c r="J10" s="11" t="s">
        <v>33</v>
      </c>
      <c r="K10" s="11" t="s">
        <v>38</v>
      </c>
      <c r="L10" s="11" t="s">
        <v>41</v>
      </c>
      <c r="M10" s="11" t="s">
        <v>35</v>
      </c>
      <c r="N10" s="11" t="s">
        <v>53</v>
      </c>
      <c r="O10" s="11" t="s">
        <v>38</v>
      </c>
      <c r="P10" s="11" t="s">
        <v>34</v>
      </c>
      <c r="Q10" s="11" t="s">
        <v>35</v>
      </c>
      <c r="R10" s="11"/>
      <c r="S10" s="11"/>
      <c r="T10" s="3">
        <f t="shared" si="2"/>
        <v>76.777777777777771</v>
      </c>
      <c r="U10" s="11">
        <f t="shared" si="0"/>
        <v>18</v>
      </c>
      <c r="V10" s="11">
        <v>34</v>
      </c>
      <c r="W10" s="11">
        <v>79</v>
      </c>
      <c r="X10" s="11"/>
      <c r="Y10" s="3">
        <f t="shared" si="1"/>
        <v>78.111111111111114</v>
      </c>
      <c r="Z10" s="11"/>
      <c r="AA10" s="11"/>
      <c r="AB10" s="11"/>
      <c r="AC10" s="11"/>
      <c r="AD10" s="11"/>
      <c r="AE10" s="11"/>
      <c r="AF10" s="13"/>
    </row>
    <row r="11" spans="1:32" ht="13.9" customHeight="1">
      <c r="A11" s="11">
        <v>204918</v>
      </c>
      <c r="B11" s="11" t="s">
        <v>32</v>
      </c>
      <c r="C11" s="11" t="s">
        <v>30</v>
      </c>
      <c r="D11" s="11" t="s">
        <v>42</v>
      </c>
      <c r="E11" s="11" t="s">
        <v>35</v>
      </c>
      <c r="F11" s="11" t="s">
        <v>31</v>
      </c>
      <c r="G11" s="11" t="s">
        <v>30</v>
      </c>
      <c r="H11" s="11" t="s">
        <v>42</v>
      </c>
      <c r="I11" s="11" t="s">
        <v>35</v>
      </c>
      <c r="J11" s="11" t="s">
        <v>36</v>
      </c>
      <c r="K11" s="11" t="s">
        <v>38</v>
      </c>
      <c r="L11" s="11" t="s">
        <v>42</v>
      </c>
      <c r="M11" s="11" t="s">
        <v>35</v>
      </c>
      <c r="N11" s="11" t="s">
        <v>47</v>
      </c>
      <c r="O11" s="11" t="s">
        <v>38</v>
      </c>
      <c r="P11" s="11" t="s">
        <v>36</v>
      </c>
      <c r="Q11" s="11" t="s">
        <v>35</v>
      </c>
      <c r="R11" s="11"/>
      <c r="S11" s="11"/>
      <c r="T11" s="3">
        <f t="shared" si="2"/>
        <v>83.777777777777771</v>
      </c>
      <c r="U11" s="11">
        <f t="shared" si="0"/>
        <v>18</v>
      </c>
      <c r="V11" s="11">
        <v>34</v>
      </c>
      <c r="W11" s="11">
        <v>85.5</v>
      </c>
      <c r="X11" s="11"/>
      <c r="Y11" s="3">
        <f t="shared" si="1"/>
        <v>84.811111111111103</v>
      </c>
      <c r="Z11" s="11"/>
      <c r="AA11" s="11"/>
      <c r="AB11" s="11"/>
      <c r="AC11" s="11"/>
      <c r="AD11" s="11"/>
      <c r="AE11" s="11"/>
      <c r="AF11" s="13"/>
    </row>
    <row r="12" spans="1:32" ht="13.9" customHeight="1">
      <c r="A12" s="11">
        <v>204919</v>
      </c>
      <c r="B12" s="11" t="s">
        <v>46</v>
      </c>
      <c r="C12" s="11" t="s">
        <v>30</v>
      </c>
      <c r="D12" s="11" t="s">
        <v>44</v>
      </c>
      <c r="E12" s="11" t="s">
        <v>35</v>
      </c>
      <c r="F12" s="11" t="s">
        <v>31</v>
      </c>
      <c r="G12" s="11" t="s">
        <v>30</v>
      </c>
      <c r="H12" s="11" t="s">
        <v>44</v>
      </c>
      <c r="I12" s="11" t="s">
        <v>35</v>
      </c>
      <c r="J12" s="11" t="s">
        <v>36</v>
      </c>
      <c r="K12" s="11" t="s">
        <v>38</v>
      </c>
      <c r="L12" s="11" t="s">
        <v>31</v>
      </c>
      <c r="M12" s="11" t="s">
        <v>35</v>
      </c>
      <c r="N12" s="11" t="s">
        <v>44</v>
      </c>
      <c r="O12" s="11" t="s">
        <v>38</v>
      </c>
      <c r="P12" s="11" t="s">
        <v>44</v>
      </c>
      <c r="Q12" s="11" t="s">
        <v>35</v>
      </c>
      <c r="R12" s="11"/>
      <c r="S12" s="11"/>
      <c r="T12" s="3">
        <f t="shared" si="2"/>
        <v>79.777777777777771</v>
      </c>
      <c r="U12" s="11">
        <f t="shared" si="0"/>
        <v>18</v>
      </c>
      <c r="V12" s="11">
        <v>31</v>
      </c>
      <c r="W12" s="11">
        <v>76.709999999999994</v>
      </c>
      <c r="X12" s="11"/>
      <c r="Y12" s="3">
        <f t="shared" si="1"/>
        <v>77.937111111111108</v>
      </c>
      <c r="Z12" s="11"/>
      <c r="AA12" s="11"/>
      <c r="AB12" s="11"/>
      <c r="AC12" s="11"/>
      <c r="AD12" s="11"/>
      <c r="AE12" s="11" t="s">
        <v>52</v>
      </c>
      <c r="AF12" s="13"/>
    </row>
    <row r="13" spans="1:32" ht="13.9" customHeight="1">
      <c r="A13" s="11">
        <v>204920</v>
      </c>
      <c r="B13" s="11" t="s">
        <v>46</v>
      </c>
      <c r="C13" s="11" t="s">
        <v>30</v>
      </c>
      <c r="D13" s="11" t="s">
        <v>36</v>
      </c>
      <c r="E13" s="11" t="s">
        <v>35</v>
      </c>
      <c r="F13" s="11" t="s">
        <v>36</v>
      </c>
      <c r="G13" s="11" t="s">
        <v>30</v>
      </c>
      <c r="H13" s="11" t="s">
        <v>44</v>
      </c>
      <c r="I13" s="11" t="s">
        <v>35</v>
      </c>
      <c r="J13" s="11" t="s">
        <v>53</v>
      </c>
      <c r="K13" s="11" t="s">
        <v>38</v>
      </c>
      <c r="L13" s="11" t="s">
        <v>41</v>
      </c>
      <c r="M13" s="11" t="s">
        <v>35</v>
      </c>
      <c r="N13" s="11" t="s">
        <v>44</v>
      </c>
      <c r="O13" s="11" t="s">
        <v>38</v>
      </c>
      <c r="P13" s="11" t="s">
        <v>34</v>
      </c>
      <c r="Q13" s="11" t="s">
        <v>35</v>
      </c>
      <c r="R13" s="11"/>
      <c r="S13" s="11"/>
      <c r="T13" s="3">
        <f t="shared" si="2"/>
        <v>76.944444444444443</v>
      </c>
      <c r="U13" s="11">
        <f t="shared" si="0"/>
        <v>18</v>
      </c>
      <c r="V13" s="11">
        <v>31</v>
      </c>
      <c r="W13" s="11">
        <v>75.290000000000006</v>
      </c>
      <c r="X13" s="11"/>
      <c r="Y13" s="3">
        <f t="shared" si="1"/>
        <v>75.951777777777778</v>
      </c>
      <c r="Z13" s="11"/>
      <c r="AA13" s="11"/>
      <c r="AB13" s="11"/>
      <c r="AC13" s="11"/>
      <c r="AD13" s="11"/>
      <c r="AE13" s="11" t="s">
        <v>52</v>
      </c>
      <c r="AF13" s="13"/>
    </row>
    <row r="14" spans="1:32" ht="13.9" customHeight="1">
      <c r="A14" s="11">
        <v>204921</v>
      </c>
      <c r="B14" s="11" t="s">
        <v>36</v>
      </c>
      <c r="C14" s="11" t="s">
        <v>30</v>
      </c>
      <c r="D14" s="11" t="s">
        <v>32</v>
      </c>
      <c r="E14" s="11" t="s">
        <v>35</v>
      </c>
      <c r="F14" s="11" t="s">
        <v>41</v>
      </c>
      <c r="G14" s="11" t="s">
        <v>30</v>
      </c>
      <c r="H14" s="11" t="s">
        <v>42</v>
      </c>
      <c r="I14" s="11" t="s">
        <v>35</v>
      </c>
      <c r="J14" s="11" t="s">
        <v>47</v>
      </c>
      <c r="K14" s="11" t="s">
        <v>38</v>
      </c>
      <c r="L14" s="11" t="s">
        <v>42</v>
      </c>
      <c r="M14" s="11" t="s">
        <v>35</v>
      </c>
      <c r="N14" s="11" t="s">
        <v>36</v>
      </c>
      <c r="O14" s="11" t="s">
        <v>38</v>
      </c>
      <c r="P14" s="11" t="s">
        <v>40</v>
      </c>
      <c r="Q14" s="11" t="s">
        <v>35</v>
      </c>
      <c r="R14" s="11"/>
      <c r="S14" s="11"/>
      <c r="T14" s="3">
        <f t="shared" si="2"/>
        <v>81.388888888888886</v>
      </c>
      <c r="U14" s="11">
        <f t="shared" si="0"/>
        <v>18</v>
      </c>
      <c r="V14" s="11">
        <v>31</v>
      </c>
      <c r="W14" s="11">
        <v>85.84</v>
      </c>
      <c r="X14" s="11"/>
      <c r="Y14" s="3">
        <f t="shared" si="1"/>
        <v>84.059555555555562</v>
      </c>
      <c r="Z14" s="11"/>
      <c r="AA14" s="11"/>
      <c r="AB14" s="11"/>
      <c r="AC14" s="11"/>
      <c r="AD14" s="11"/>
      <c r="AE14" s="11" t="s">
        <v>52</v>
      </c>
      <c r="AF14" s="13"/>
    </row>
    <row r="15" spans="1:32" ht="13.9" customHeight="1">
      <c r="A15" s="11">
        <v>204922</v>
      </c>
      <c r="B15" s="11" t="s">
        <v>36</v>
      </c>
      <c r="C15" s="11" t="s">
        <v>30</v>
      </c>
      <c r="D15" s="11" t="s">
        <v>32</v>
      </c>
      <c r="E15" s="11" t="s">
        <v>35</v>
      </c>
      <c r="F15" s="11" t="s">
        <v>31</v>
      </c>
      <c r="G15" s="11" t="s">
        <v>30</v>
      </c>
      <c r="H15" s="11" t="s">
        <v>40</v>
      </c>
      <c r="I15" s="11" t="s">
        <v>35</v>
      </c>
      <c r="J15" s="11" t="s">
        <v>40</v>
      </c>
      <c r="K15" s="11" t="s">
        <v>38</v>
      </c>
      <c r="L15" s="11" t="s">
        <v>50</v>
      </c>
      <c r="M15" s="11" t="s">
        <v>35</v>
      </c>
      <c r="N15" s="11" t="s">
        <v>50</v>
      </c>
      <c r="O15" s="11" t="s">
        <v>38</v>
      </c>
      <c r="P15" s="11" t="s">
        <v>50</v>
      </c>
      <c r="Q15" s="11" t="s">
        <v>35</v>
      </c>
      <c r="R15" s="11"/>
      <c r="S15" s="11"/>
      <c r="T15" s="3">
        <f t="shared" si="2"/>
        <v>82.722222222222229</v>
      </c>
      <c r="U15" s="11">
        <f t="shared" si="0"/>
        <v>18</v>
      </c>
      <c r="V15" s="11">
        <v>31</v>
      </c>
      <c r="W15" s="11">
        <v>86.16</v>
      </c>
      <c r="X15" s="11"/>
      <c r="Y15" s="3">
        <f t="shared" si="1"/>
        <v>84.784888888888901</v>
      </c>
      <c r="Z15" s="11"/>
      <c r="AA15" s="11"/>
      <c r="AB15" s="11"/>
      <c r="AC15" s="11"/>
      <c r="AD15" s="11"/>
      <c r="AE15" s="11" t="s">
        <v>52</v>
      </c>
      <c r="AF15" s="13"/>
    </row>
    <row r="16" spans="1:32" ht="13.9" customHeight="1">
      <c r="A16" s="11">
        <v>204923</v>
      </c>
      <c r="B16" s="11" t="s">
        <v>33</v>
      </c>
      <c r="C16" s="11" t="s">
        <v>30</v>
      </c>
      <c r="D16" s="11" t="s">
        <v>47</v>
      </c>
      <c r="E16" s="11" t="s">
        <v>35</v>
      </c>
      <c r="F16" s="11" t="s">
        <v>36</v>
      </c>
      <c r="G16" s="11" t="s">
        <v>30</v>
      </c>
      <c r="H16" s="11" t="s">
        <v>36</v>
      </c>
      <c r="I16" s="11" t="s">
        <v>35</v>
      </c>
      <c r="J16" s="11" t="s">
        <v>36</v>
      </c>
      <c r="K16" s="11" t="s">
        <v>38</v>
      </c>
      <c r="L16" s="11" t="s">
        <v>49</v>
      </c>
      <c r="M16" s="11" t="s">
        <v>35</v>
      </c>
      <c r="N16" s="11" t="s">
        <v>36</v>
      </c>
      <c r="O16" s="11" t="s">
        <v>38</v>
      </c>
      <c r="P16" s="11" t="s">
        <v>61</v>
      </c>
      <c r="Q16" s="11" t="s">
        <v>35</v>
      </c>
      <c r="R16" s="11"/>
      <c r="S16" s="11"/>
      <c r="T16" s="3">
        <f t="shared" si="2"/>
        <v>78.111111111111114</v>
      </c>
      <c r="U16" s="11">
        <f t="shared" si="0"/>
        <v>18</v>
      </c>
      <c r="V16" s="11">
        <v>34</v>
      </c>
      <c r="W16" s="11">
        <v>78.03</v>
      </c>
      <c r="X16" s="11"/>
      <c r="Y16" s="3">
        <f t="shared" si="1"/>
        <v>78.062444444444452</v>
      </c>
      <c r="Z16" s="11"/>
      <c r="AA16" s="11"/>
      <c r="AB16" s="11"/>
      <c r="AC16" s="11"/>
      <c r="AD16" s="11"/>
      <c r="AE16" s="11"/>
      <c r="AF16" s="13"/>
    </row>
    <row r="17" spans="1:32" ht="13.9" customHeight="1">
      <c r="A17" s="11">
        <v>204924</v>
      </c>
      <c r="B17" s="11" t="s">
        <v>36</v>
      </c>
      <c r="C17" s="11" t="s">
        <v>30</v>
      </c>
      <c r="D17" s="11" t="s">
        <v>47</v>
      </c>
      <c r="E17" s="11" t="s">
        <v>35</v>
      </c>
      <c r="F17" s="11" t="s">
        <v>31</v>
      </c>
      <c r="G17" s="11" t="s">
        <v>30</v>
      </c>
      <c r="H17" s="11" t="s">
        <v>32</v>
      </c>
      <c r="I17" s="11" t="s">
        <v>35</v>
      </c>
      <c r="J17" s="11" t="s">
        <v>47</v>
      </c>
      <c r="K17" s="11" t="s">
        <v>38</v>
      </c>
      <c r="L17" s="11" t="s">
        <v>56</v>
      </c>
      <c r="M17" s="11" t="s">
        <v>35</v>
      </c>
      <c r="N17" s="11" t="s">
        <v>40</v>
      </c>
      <c r="O17" s="11" t="s">
        <v>38</v>
      </c>
      <c r="P17" s="11" t="s">
        <v>44</v>
      </c>
      <c r="Q17" s="11" t="s">
        <v>35</v>
      </c>
      <c r="R17" s="11"/>
      <c r="S17" s="11"/>
      <c r="T17" s="3">
        <f t="shared" si="2"/>
        <v>78.277777777777771</v>
      </c>
      <c r="U17" s="11">
        <f t="shared" si="0"/>
        <v>18</v>
      </c>
      <c r="V17" s="11">
        <v>31</v>
      </c>
      <c r="W17" s="11">
        <v>81.48</v>
      </c>
      <c r="X17" s="11"/>
      <c r="Y17" s="3">
        <f t="shared" si="1"/>
        <v>80.199111111111108</v>
      </c>
      <c r="Z17" s="11"/>
      <c r="AA17" s="11"/>
      <c r="AB17" s="11"/>
      <c r="AC17" s="11"/>
      <c r="AD17" s="11"/>
      <c r="AE17" s="11" t="s">
        <v>52</v>
      </c>
      <c r="AF17" s="13"/>
    </row>
    <row r="18" spans="1:32" ht="13.9" customHeight="1">
      <c r="A18" s="11">
        <v>204925</v>
      </c>
      <c r="B18" s="11" t="s">
        <v>44</v>
      </c>
      <c r="C18" s="11" t="s">
        <v>30</v>
      </c>
      <c r="D18" s="11" t="s">
        <v>49</v>
      </c>
      <c r="E18" s="11" t="s">
        <v>35</v>
      </c>
      <c r="F18" s="11" t="s">
        <v>31</v>
      </c>
      <c r="G18" s="11" t="s">
        <v>30</v>
      </c>
      <c r="H18" s="11" t="s">
        <v>32</v>
      </c>
      <c r="I18" s="11" t="s">
        <v>35</v>
      </c>
      <c r="J18" s="11" t="s">
        <v>40</v>
      </c>
      <c r="K18" s="11" t="s">
        <v>38</v>
      </c>
      <c r="L18" s="11" t="s">
        <v>34</v>
      </c>
      <c r="M18" s="11" t="s">
        <v>35</v>
      </c>
      <c r="N18" s="11" t="s">
        <v>49</v>
      </c>
      <c r="O18" s="11" t="s">
        <v>38</v>
      </c>
      <c r="P18" s="11" t="s">
        <v>40</v>
      </c>
      <c r="Q18" s="11" t="s">
        <v>35</v>
      </c>
      <c r="R18" s="11"/>
      <c r="S18" s="11"/>
      <c r="T18" s="3">
        <f t="shared" si="2"/>
        <v>79</v>
      </c>
      <c r="U18" s="11">
        <f t="shared" si="0"/>
        <v>18</v>
      </c>
      <c r="V18" s="11">
        <v>31</v>
      </c>
      <c r="W18" s="11">
        <v>78.23</v>
      </c>
      <c r="X18" s="11"/>
      <c r="Y18" s="3">
        <f t="shared" si="1"/>
        <v>78.538000000000011</v>
      </c>
      <c r="Z18" s="11"/>
      <c r="AA18" s="11"/>
      <c r="AB18" s="11"/>
      <c r="AC18" s="11"/>
      <c r="AD18" s="11"/>
      <c r="AE18" s="11" t="s">
        <v>52</v>
      </c>
      <c r="AF18" s="13"/>
    </row>
    <row r="19" spans="1:32" ht="13.9" customHeight="1">
      <c r="A19" s="11">
        <v>204926</v>
      </c>
      <c r="B19" s="11" t="s">
        <v>36</v>
      </c>
      <c r="C19" s="11" t="s">
        <v>30</v>
      </c>
      <c r="D19" s="11" t="s">
        <v>31</v>
      </c>
      <c r="E19" s="11" t="s">
        <v>35</v>
      </c>
      <c r="F19" s="11" t="s">
        <v>62</v>
      </c>
      <c r="G19" s="11" t="s">
        <v>30</v>
      </c>
      <c r="H19" s="11" t="s">
        <v>33</v>
      </c>
      <c r="I19" s="11" t="s">
        <v>35</v>
      </c>
      <c r="J19" s="11" t="s">
        <v>47</v>
      </c>
      <c r="K19" s="11" t="s">
        <v>38</v>
      </c>
      <c r="L19" s="11" t="s">
        <v>59</v>
      </c>
      <c r="M19" s="11" t="s">
        <v>35</v>
      </c>
      <c r="N19" s="11" t="s">
        <v>32</v>
      </c>
      <c r="O19" s="11" t="s">
        <v>38</v>
      </c>
      <c r="P19" s="11" t="s">
        <v>36</v>
      </c>
      <c r="Q19" s="11" t="s">
        <v>35</v>
      </c>
      <c r="R19" s="11"/>
      <c r="S19" s="11"/>
      <c r="T19" s="3">
        <f t="shared" si="2"/>
        <v>74.666666666666671</v>
      </c>
      <c r="U19" s="11">
        <f t="shared" si="0"/>
        <v>18</v>
      </c>
      <c r="V19" s="11">
        <v>31</v>
      </c>
      <c r="W19" s="11">
        <v>79.16</v>
      </c>
      <c r="X19" s="11"/>
      <c r="Y19" s="3">
        <f t="shared" si="1"/>
        <v>77.362666666666669</v>
      </c>
      <c r="Z19" s="11"/>
      <c r="AA19" s="11"/>
      <c r="AB19" s="11"/>
      <c r="AC19" s="11"/>
      <c r="AD19" s="11"/>
      <c r="AE19" s="11" t="s">
        <v>52</v>
      </c>
      <c r="AF19" s="13"/>
    </row>
    <row r="20" spans="1:32" ht="13.9" customHeight="1">
      <c r="A20" s="11">
        <v>204927</v>
      </c>
      <c r="B20" s="11" t="s">
        <v>31</v>
      </c>
      <c r="C20" s="11" t="s">
        <v>30</v>
      </c>
      <c r="D20" s="11" t="s">
        <v>43</v>
      </c>
      <c r="E20" s="11" t="s">
        <v>35</v>
      </c>
      <c r="F20" s="11" t="s">
        <v>40</v>
      </c>
      <c r="G20" s="11" t="s">
        <v>30</v>
      </c>
      <c r="H20" s="11" t="s">
        <v>40</v>
      </c>
      <c r="I20" s="11" t="s">
        <v>30</v>
      </c>
      <c r="J20" s="11" t="s">
        <v>63</v>
      </c>
      <c r="K20" s="11" t="s">
        <v>38</v>
      </c>
      <c r="L20" s="11" t="s">
        <v>55</v>
      </c>
      <c r="M20" s="11" t="s">
        <v>35</v>
      </c>
      <c r="N20" s="11" t="s">
        <v>47</v>
      </c>
      <c r="O20" s="11" t="s">
        <v>38</v>
      </c>
      <c r="P20" s="11" t="s">
        <v>64</v>
      </c>
      <c r="Q20" s="11" t="s">
        <v>35</v>
      </c>
      <c r="R20" s="11"/>
      <c r="S20" s="11"/>
      <c r="T20" s="3">
        <f t="shared" si="2"/>
        <v>75.941176470588232</v>
      </c>
      <c r="U20" s="11">
        <f t="shared" si="0"/>
        <v>17</v>
      </c>
      <c r="V20" s="11">
        <v>34</v>
      </c>
      <c r="W20" s="11">
        <v>83.47</v>
      </c>
      <c r="X20" s="11"/>
      <c r="Y20" s="3">
        <f t="shared" si="1"/>
        <v>80.458470588235286</v>
      </c>
      <c r="Z20" s="11"/>
      <c r="AA20" s="11"/>
      <c r="AB20" s="11"/>
      <c r="AC20" s="11"/>
      <c r="AD20" s="11"/>
      <c r="AE20" s="11"/>
      <c r="AF20" s="13"/>
    </row>
    <row r="21" spans="1:32" ht="13.9" customHeight="1">
      <c r="A21" s="11">
        <v>204928</v>
      </c>
      <c r="B21" s="11" t="s">
        <v>33</v>
      </c>
      <c r="C21" s="11" t="s">
        <v>30</v>
      </c>
      <c r="D21" s="11" t="s">
        <v>32</v>
      </c>
      <c r="E21" s="11" t="s">
        <v>35</v>
      </c>
      <c r="F21" s="11" t="s">
        <v>43</v>
      </c>
      <c r="G21" s="11" t="s">
        <v>30</v>
      </c>
      <c r="H21" s="11" t="s">
        <v>34</v>
      </c>
      <c r="I21" s="11" t="s">
        <v>35</v>
      </c>
      <c r="J21" s="11" t="s">
        <v>53</v>
      </c>
      <c r="K21" s="11" t="s">
        <v>38</v>
      </c>
      <c r="L21" s="11" t="s">
        <v>55</v>
      </c>
      <c r="M21" s="11" t="s">
        <v>35</v>
      </c>
      <c r="N21" s="11" t="s">
        <v>50</v>
      </c>
      <c r="O21" s="11" t="s">
        <v>38</v>
      </c>
      <c r="P21" s="11" t="s">
        <v>36</v>
      </c>
      <c r="Q21" s="11" t="s">
        <v>35</v>
      </c>
      <c r="R21" s="11"/>
      <c r="S21" s="11"/>
      <c r="T21" s="3">
        <f t="shared" si="2"/>
        <v>76.722222222222229</v>
      </c>
      <c r="U21" s="11">
        <f t="shared" si="0"/>
        <v>18</v>
      </c>
      <c r="V21" s="11">
        <v>31</v>
      </c>
      <c r="W21" s="11">
        <v>76.81</v>
      </c>
      <c r="X21" s="11"/>
      <c r="Y21" s="3">
        <f t="shared" si="1"/>
        <v>76.774888888888896</v>
      </c>
      <c r="Z21" s="11"/>
      <c r="AA21" s="11"/>
      <c r="AB21" s="11"/>
      <c r="AC21" s="11"/>
      <c r="AD21" s="11"/>
      <c r="AE21" s="11" t="s">
        <v>52</v>
      </c>
      <c r="AF21" s="13"/>
    </row>
    <row r="22" spans="1:32" ht="13.9" customHeight="1">
      <c r="A22" s="11">
        <v>204930</v>
      </c>
      <c r="B22" s="11" t="s">
        <v>47</v>
      </c>
      <c r="C22" s="11" t="s">
        <v>30</v>
      </c>
      <c r="D22" s="11" t="s">
        <v>34</v>
      </c>
      <c r="E22" s="11" t="s">
        <v>35</v>
      </c>
      <c r="F22" s="11" t="s">
        <v>31</v>
      </c>
      <c r="G22" s="11" t="s">
        <v>30</v>
      </c>
      <c r="H22" s="11" t="s">
        <v>31</v>
      </c>
      <c r="I22" s="11" t="s">
        <v>35</v>
      </c>
      <c r="J22" s="11" t="s">
        <v>40</v>
      </c>
      <c r="K22" s="11" t="s">
        <v>38</v>
      </c>
      <c r="L22" s="11" t="s">
        <v>49</v>
      </c>
      <c r="M22" s="11" t="s">
        <v>35</v>
      </c>
      <c r="N22" s="11" t="s">
        <v>50</v>
      </c>
      <c r="O22" s="11" t="s">
        <v>38</v>
      </c>
      <c r="P22" s="11" t="s">
        <v>40</v>
      </c>
      <c r="Q22" s="11" t="s">
        <v>35</v>
      </c>
      <c r="R22" s="11"/>
      <c r="S22" s="11"/>
      <c r="T22" s="3">
        <f t="shared" si="2"/>
        <v>81</v>
      </c>
      <c r="U22" s="11">
        <f t="shared" si="0"/>
        <v>18</v>
      </c>
      <c r="V22" s="11">
        <v>31</v>
      </c>
      <c r="W22" s="11">
        <v>84.71</v>
      </c>
      <c r="X22" s="11"/>
      <c r="Y22" s="3">
        <f t="shared" si="1"/>
        <v>83.225999999999999</v>
      </c>
      <c r="Z22" s="11"/>
      <c r="AA22" s="11"/>
      <c r="AB22" s="11"/>
      <c r="AC22" s="11"/>
      <c r="AD22" s="11"/>
      <c r="AE22" s="11" t="s">
        <v>52</v>
      </c>
      <c r="AF22" s="13"/>
    </row>
    <row r="23" spans="1:32" ht="13.9" customHeight="1">
      <c r="A23" s="11">
        <v>204931</v>
      </c>
      <c r="B23" s="11" t="s">
        <v>50</v>
      </c>
      <c r="C23" s="11" t="s">
        <v>30</v>
      </c>
      <c r="D23" s="11" t="s">
        <v>46</v>
      </c>
      <c r="E23" s="11" t="s">
        <v>35</v>
      </c>
      <c r="F23" s="11" t="s">
        <v>43</v>
      </c>
      <c r="G23" s="11" t="s">
        <v>30</v>
      </c>
      <c r="H23" s="11" t="s">
        <v>40</v>
      </c>
      <c r="I23" s="11" t="s">
        <v>35</v>
      </c>
      <c r="J23" s="11" t="s">
        <v>40</v>
      </c>
      <c r="K23" s="11" t="s">
        <v>38</v>
      </c>
      <c r="L23" s="11" t="s">
        <v>31</v>
      </c>
      <c r="M23" s="11" t="s">
        <v>35</v>
      </c>
      <c r="N23" s="11" t="s">
        <v>44</v>
      </c>
      <c r="O23" s="11" t="s">
        <v>38</v>
      </c>
      <c r="P23" s="11" t="s">
        <v>42</v>
      </c>
      <c r="Q23" s="11" t="s">
        <v>35</v>
      </c>
      <c r="R23" s="11"/>
      <c r="S23" s="11"/>
      <c r="T23" s="3">
        <f t="shared" si="2"/>
        <v>82.777777777777771</v>
      </c>
      <c r="U23" s="11">
        <f t="shared" si="0"/>
        <v>18</v>
      </c>
      <c r="V23" s="11">
        <v>34</v>
      </c>
      <c r="W23" s="11">
        <v>81.790000000000006</v>
      </c>
      <c r="X23" s="11"/>
      <c r="Y23" s="3">
        <f t="shared" si="1"/>
        <v>82.185111111111112</v>
      </c>
      <c r="Z23" s="11"/>
      <c r="AA23" s="11"/>
      <c r="AB23" s="11"/>
      <c r="AC23" s="11"/>
      <c r="AD23" s="11"/>
      <c r="AE23" s="11"/>
      <c r="AF23" s="13"/>
    </row>
    <row r="24" spans="1:32" ht="13.9" customHeight="1">
      <c r="A24" s="11">
        <v>204932</v>
      </c>
      <c r="B24" s="11">
        <v>83</v>
      </c>
      <c r="C24" s="11">
        <v>2</v>
      </c>
      <c r="D24" s="11">
        <v>76</v>
      </c>
      <c r="E24" s="11">
        <v>3</v>
      </c>
      <c r="F24" s="11">
        <v>87</v>
      </c>
      <c r="G24" s="11">
        <v>2</v>
      </c>
      <c r="H24" s="11">
        <v>75</v>
      </c>
      <c r="I24" s="11">
        <v>3</v>
      </c>
      <c r="J24" s="11">
        <v>82</v>
      </c>
      <c r="K24" s="11">
        <v>1</v>
      </c>
      <c r="L24" s="11">
        <v>66</v>
      </c>
      <c r="M24" s="11">
        <v>3</v>
      </c>
      <c r="N24" s="11">
        <v>79</v>
      </c>
      <c r="O24" s="11">
        <v>1</v>
      </c>
      <c r="P24" s="11">
        <v>79</v>
      </c>
      <c r="Q24" s="11">
        <v>3</v>
      </c>
      <c r="R24" s="11"/>
      <c r="S24" s="11"/>
      <c r="T24" s="3">
        <f t="shared" ref="T24:T29" si="3">(B24*C24+D24*E24+F24*G24+H24*I24+J24*K24+L24*M24+N24*O24+P24*Q24+R24*S24)/(C24+E24+G24+I24+K24+M24+O24+Q24+S24)</f>
        <v>77.166666666666671</v>
      </c>
      <c r="U24" s="11">
        <f t="shared" ref="U24:U29" si="4">C24+E24+G24+I24+K24+M24+O24+Q24+S24</f>
        <v>18</v>
      </c>
      <c r="V24" s="11">
        <v>31</v>
      </c>
      <c r="W24" s="11">
        <v>81.13</v>
      </c>
      <c r="X24" s="11"/>
      <c r="Y24" s="3">
        <f t="shared" si="1"/>
        <v>79.544666666666672</v>
      </c>
      <c r="Z24" s="11"/>
      <c r="AA24" s="11"/>
      <c r="AB24" s="11"/>
      <c r="AC24" s="11"/>
      <c r="AD24" s="11"/>
      <c r="AE24" s="11" t="s">
        <v>52</v>
      </c>
      <c r="AF24" s="13"/>
    </row>
    <row r="25" spans="1:32" ht="13.9" customHeight="1">
      <c r="A25" s="11">
        <v>204933</v>
      </c>
      <c r="B25" s="11" t="s">
        <v>36</v>
      </c>
      <c r="C25" s="11" t="s">
        <v>30</v>
      </c>
      <c r="D25" s="11" t="s">
        <v>44</v>
      </c>
      <c r="E25" s="11" t="s">
        <v>35</v>
      </c>
      <c r="F25" s="11" t="s">
        <v>43</v>
      </c>
      <c r="G25" s="11" t="s">
        <v>30</v>
      </c>
      <c r="H25" s="11" t="s">
        <v>53</v>
      </c>
      <c r="I25" s="11" t="s">
        <v>35</v>
      </c>
      <c r="J25" s="11" t="s">
        <v>47</v>
      </c>
      <c r="K25" s="11" t="s">
        <v>38</v>
      </c>
      <c r="L25" s="11" t="s">
        <v>41</v>
      </c>
      <c r="M25" s="11" t="s">
        <v>35</v>
      </c>
      <c r="N25" s="11" t="s">
        <v>46</v>
      </c>
      <c r="O25" s="11" t="s">
        <v>38</v>
      </c>
      <c r="P25" s="11" t="s">
        <v>46</v>
      </c>
      <c r="Q25" s="11" t="s">
        <v>35</v>
      </c>
      <c r="R25" s="11"/>
      <c r="S25" s="11"/>
      <c r="T25" s="3">
        <f t="shared" si="3"/>
        <v>77.722222222222229</v>
      </c>
      <c r="U25" s="11">
        <f t="shared" si="4"/>
        <v>18</v>
      </c>
      <c r="V25" s="11" t="s">
        <v>65</v>
      </c>
      <c r="W25" s="11" t="s">
        <v>66</v>
      </c>
      <c r="X25" s="11"/>
      <c r="Y25" s="3">
        <f t="shared" si="1"/>
        <v>77.25288888888889</v>
      </c>
      <c r="Z25" s="11"/>
      <c r="AA25" s="11"/>
      <c r="AB25" s="11"/>
      <c r="AC25" s="11"/>
      <c r="AD25" s="11"/>
      <c r="AE25" s="11" t="s">
        <v>67</v>
      </c>
      <c r="AF25" s="13"/>
    </row>
    <row r="26" spans="1:32" ht="13.9" customHeight="1">
      <c r="A26" s="11">
        <v>204934</v>
      </c>
      <c r="B26" s="11" t="s">
        <v>32</v>
      </c>
      <c r="C26" s="11" t="s">
        <v>30</v>
      </c>
      <c r="D26" s="11" t="s">
        <v>43</v>
      </c>
      <c r="E26" s="11" t="s">
        <v>35</v>
      </c>
      <c r="F26" s="11" t="s">
        <v>43</v>
      </c>
      <c r="G26" s="11" t="s">
        <v>30</v>
      </c>
      <c r="H26" s="11" t="s">
        <v>39</v>
      </c>
      <c r="I26" s="11" t="s">
        <v>35</v>
      </c>
      <c r="J26" s="11" t="s">
        <v>47</v>
      </c>
      <c r="K26" s="11" t="s">
        <v>38</v>
      </c>
      <c r="L26" s="11" t="s">
        <v>68</v>
      </c>
      <c r="M26" s="11" t="s">
        <v>35</v>
      </c>
      <c r="N26" s="11" t="s">
        <v>53</v>
      </c>
      <c r="O26" s="11" t="s">
        <v>38</v>
      </c>
      <c r="P26" s="11" t="s">
        <v>42</v>
      </c>
      <c r="Q26" s="11" t="s">
        <v>35</v>
      </c>
      <c r="R26" s="11"/>
      <c r="S26" s="11"/>
      <c r="T26" s="3">
        <f t="shared" si="3"/>
        <v>86.444444444444443</v>
      </c>
      <c r="U26" s="11">
        <f t="shared" si="4"/>
        <v>18</v>
      </c>
      <c r="V26" s="11" t="s">
        <v>69</v>
      </c>
      <c r="W26" s="11" t="s">
        <v>70</v>
      </c>
      <c r="X26" s="11"/>
      <c r="Y26" s="3">
        <f t="shared" si="1"/>
        <v>88.031777777777776</v>
      </c>
      <c r="Z26" s="11"/>
      <c r="AA26" s="11"/>
      <c r="AB26" s="11"/>
      <c r="AC26" s="11"/>
      <c r="AD26" s="11"/>
      <c r="AE26" s="11"/>
      <c r="AF26" s="13"/>
    </row>
    <row r="27" spans="1:32" ht="13.9" customHeight="1">
      <c r="A27" s="11">
        <v>204935</v>
      </c>
      <c r="B27" s="11" t="s">
        <v>61</v>
      </c>
      <c r="C27" s="11" t="s">
        <v>30</v>
      </c>
      <c r="D27" s="11" t="s">
        <v>46</v>
      </c>
      <c r="E27" s="11" t="s">
        <v>35</v>
      </c>
      <c r="F27" s="11" t="s">
        <v>56</v>
      </c>
      <c r="G27" s="11" t="s">
        <v>30</v>
      </c>
      <c r="H27" s="11" t="s">
        <v>44</v>
      </c>
      <c r="I27" s="11" t="s">
        <v>35</v>
      </c>
      <c r="J27" s="11" t="s">
        <v>61</v>
      </c>
      <c r="K27" s="11" t="s">
        <v>38</v>
      </c>
      <c r="L27" s="11" t="s">
        <v>41</v>
      </c>
      <c r="M27" s="11" t="s">
        <v>35</v>
      </c>
      <c r="N27" s="11" t="s">
        <v>40</v>
      </c>
      <c r="O27" s="11" t="s">
        <v>38</v>
      </c>
      <c r="P27" s="11" t="s">
        <v>44</v>
      </c>
      <c r="Q27" s="11" t="s">
        <v>35</v>
      </c>
      <c r="R27" s="11"/>
      <c r="S27" s="11"/>
      <c r="T27" s="3">
        <f t="shared" si="3"/>
        <v>74</v>
      </c>
      <c r="U27" s="11">
        <f t="shared" si="4"/>
        <v>18</v>
      </c>
      <c r="V27" s="11" t="s">
        <v>65</v>
      </c>
      <c r="W27" s="11" t="s">
        <v>71</v>
      </c>
      <c r="X27" s="11"/>
      <c r="Y27" s="3">
        <f t="shared" si="1"/>
        <v>75.548000000000002</v>
      </c>
      <c r="Z27" s="11"/>
      <c r="AA27" s="11"/>
      <c r="AB27" s="11"/>
      <c r="AC27" s="11"/>
      <c r="AD27" s="11"/>
      <c r="AE27" s="11" t="s">
        <v>52</v>
      </c>
      <c r="AF27" s="13"/>
    </row>
    <row r="28" spans="1:32" ht="13.9" customHeight="1">
      <c r="A28" s="11">
        <v>204936</v>
      </c>
      <c r="B28" s="11" t="s">
        <v>44</v>
      </c>
      <c r="C28" s="11" t="s">
        <v>30</v>
      </c>
      <c r="D28" s="11" t="s">
        <v>44</v>
      </c>
      <c r="E28" s="11" t="s">
        <v>35</v>
      </c>
      <c r="F28" s="11" t="s">
        <v>50</v>
      </c>
      <c r="G28" s="11" t="s">
        <v>30</v>
      </c>
      <c r="H28" s="11" t="s">
        <v>36</v>
      </c>
      <c r="I28" s="11" t="s">
        <v>35</v>
      </c>
      <c r="J28" s="11" t="s">
        <v>53</v>
      </c>
      <c r="K28" s="11" t="s">
        <v>38</v>
      </c>
      <c r="L28" s="11" t="s">
        <v>45</v>
      </c>
      <c r="M28" s="11" t="s">
        <v>35</v>
      </c>
      <c r="N28" s="11" t="s">
        <v>34</v>
      </c>
      <c r="O28" s="11" t="s">
        <v>38</v>
      </c>
      <c r="P28" s="11" t="s">
        <v>61</v>
      </c>
      <c r="Q28" s="11" t="s">
        <v>35</v>
      </c>
      <c r="R28" s="11"/>
      <c r="S28" s="11"/>
      <c r="T28" s="3">
        <f t="shared" si="3"/>
        <v>76.555555555555557</v>
      </c>
      <c r="U28" s="11">
        <f t="shared" si="4"/>
        <v>18</v>
      </c>
      <c r="V28" s="11" t="s">
        <v>72</v>
      </c>
      <c r="W28" s="11" t="s">
        <v>73</v>
      </c>
      <c r="X28" s="11"/>
      <c r="Y28" s="3">
        <f t="shared" si="1"/>
        <v>77.806222222222218</v>
      </c>
      <c r="Z28" s="11"/>
      <c r="AA28" s="11"/>
      <c r="AB28" s="11"/>
      <c r="AC28" s="11"/>
      <c r="AD28" s="11"/>
      <c r="AE28" s="11" t="s">
        <v>74</v>
      </c>
      <c r="AF28" s="13"/>
    </row>
    <row r="29" spans="1:32" ht="13.9" customHeight="1">
      <c r="A29" s="11">
        <v>204937</v>
      </c>
      <c r="B29" s="11" t="s">
        <v>68</v>
      </c>
      <c r="C29" s="11" t="s">
        <v>30</v>
      </c>
      <c r="D29" s="11" t="s">
        <v>68</v>
      </c>
      <c r="E29" s="11" t="s">
        <v>35</v>
      </c>
      <c r="F29" s="11" t="s">
        <v>43</v>
      </c>
      <c r="G29" s="11" t="s">
        <v>30</v>
      </c>
      <c r="H29" s="11" t="s">
        <v>31</v>
      </c>
      <c r="I29" s="11" t="s">
        <v>35</v>
      </c>
      <c r="J29" s="11" t="s">
        <v>40</v>
      </c>
      <c r="K29" s="11" t="s">
        <v>38</v>
      </c>
      <c r="L29" s="11" t="s">
        <v>75</v>
      </c>
      <c r="M29" s="11" t="s">
        <v>35</v>
      </c>
      <c r="N29" s="11" t="s">
        <v>31</v>
      </c>
      <c r="O29" s="11" t="s">
        <v>38</v>
      </c>
      <c r="P29" s="11" t="s">
        <v>32</v>
      </c>
      <c r="Q29" s="11" t="s">
        <v>35</v>
      </c>
      <c r="R29" s="11"/>
      <c r="S29" s="11"/>
      <c r="T29" s="3">
        <f t="shared" si="3"/>
        <v>81.555555555555557</v>
      </c>
      <c r="U29" s="11">
        <f t="shared" si="4"/>
        <v>18</v>
      </c>
      <c r="V29" s="11" t="s">
        <v>69</v>
      </c>
      <c r="W29" s="11" t="s">
        <v>76</v>
      </c>
      <c r="X29" s="11"/>
      <c r="Y29" s="3">
        <f t="shared" si="1"/>
        <v>82.722222222222229</v>
      </c>
      <c r="Z29" s="11"/>
      <c r="AA29" s="11"/>
      <c r="AB29" s="11"/>
      <c r="AC29" s="11"/>
      <c r="AD29" s="11"/>
      <c r="AE29" s="11"/>
      <c r="AF29" s="13"/>
    </row>
    <row r="30" spans="1:32" ht="13.9" customHeight="1"/>
    <row r="31" spans="1:32" ht="13.9" customHeight="1"/>
    <row r="32" spans="1:32" ht="13.9" customHeight="1"/>
    <row r="33" ht="13.9" customHeight="1"/>
    <row r="34" ht="13.9" customHeight="1"/>
    <row r="35" ht="13.9" customHeight="1"/>
    <row r="36" ht="13.9" customHeight="1"/>
    <row r="37" ht="13.9" customHeight="1"/>
    <row r="38" ht="13.9" customHeight="1"/>
    <row r="39" ht="13.9" customHeight="1"/>
    <row r="40" ht="13.9" customHeight="1"/>
    <row r="41" ht="13.9" customHeight="1"/>
    <row r="42" ht="13.9" customHeight="1"/>
    <row r="43" ht="13.9" customHeight="1"/>
    <row r="44" ht="13.9" customHeight="1"/>
    <row r="45" ht="13.9" customHeight="1"/>
    <row r="46" ht="13.9" customHeight="1"/>
    <row r="47" ht="13.9" customHeight="1"/>
    <row r="48" ht="13.9" customHeight="1"/>
    <row r="49" ht="13.9" customHeight="1"/>
    <row r="50" ht="13.9" customHeight="1"/>
    <row r="51" ht="13.9" customHeight="1"/>
    <row r="52" ht="13.9" customHeight="1"/>
    <row r="53" ht="13.9" customHeight="1"/>
    <row r="54" ht="13.9" customHeight="1"/>
    <row r="55" ht="13.9" customHeight="1"/>
  </sheetData>
  <mergeCells count="14">
    <mergeCell ref="AE1:AE2"/>
    <mergeCell ref="AB1:AB2"/>
    <mergeCell ref="AC1:AC2"/>
    <mergeCell ref="AD1:AD2"/>
    <mergeCell ref="W1:W2"/>
    <mergeCell ref="X1:X2"/>
    <mergeCell ref="Y1:Y2"/>
    <mergeCell ref="Z1:Z2"/>
    <mergeCell ref="AA1:AA2"/>
    <mergeCell ref="A1:A2"/>
    <mergeCell ref="T1:T2"/>
    <mergeCell ref="U1:U2"/>
    <mergeCell ref="V1:V2"/>
    <mergeCell ref="B1:S1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9"/>
  <sheetViews>
    <sheetView topLeftCell="J1" zoomScale="89" zoomScaleNormal="89" workbookViewId="0">
      <selection activeCell="AE1" sqref="AE1:AE2"/>
    </sheetView>
  </sheetViews>
  <sheetFormatPr defaultColWidth="9" defaultRowHeight="14.25"/>
  <cols>
    <col min="2" max="18" width="9" style="8"/>
    <col min="19" max="19" width="32.125" style="8" customWidth="1"/>
    <col min="20" max="21" width="9" style="8"/>
    <col min="24" max="24" width="15.125" customWidth="1"/>
    <col min="25" max="25" width="10.125" customWidth="1"/>
    <col min="31" max="31" width="22.375" bestFit="1" customWidth="1"/>
  </cols>
  <sheetData>
    <row r="1" spans="1:31" ht="15" customHeight="1">
      <c r="A1" s="16" t="s">
        <v>0</v>
      </c>
      <c r="B1" s="32" t="s">
        <v>1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0" t="s">
        <v>2</v>
      </c>
      <c r="U1" s="30" t="s">
        <v>3</v>
      </c>
      <c r="V1" s="20" t="s">
        <v>77</v>
      </c>
      <c r="W1" s="18" t="s">
        <v>4</v>
      </c>
      <c r="X1" s="16" t="s">
        <v>5</v>
      </c>
      <c r="Y1" s="29" t="s">
        <v>6</v>
      </c>
      <c r="Z1" s="24" t="s">
        <v>7</v>
      </c>
      <c r="AA1" s="24" t="s">
        <v>8</v>
      </c>
      <c r="AB1" s="24" t="s">
        <v>9</v>
      </c>
      <c r="AC1" s="25" t="s">
        <v>10</v>
      </c>
      <c r="AD1" s="27" t="s">
        <v>11</v>
      </c>
      <c r="AE1" s="22" t="s">
        <v>78</v>
      </c>
    </row>
    <row r="2" spans="1:31" ht="14.25" customHeight="1">
      <c r="A2" s="17"/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6" t="s">
        <v>19</v>
      </c>
      <c r="J2" s="6" t="s">
        <v>20</v>
      </c>
      <c r="K2" s="6" t="s">
        <v>21</v>
      </c>
      <c r="L2" s="6" t="s">
        <v>22</v>
      </c>
      <c r="M2" s="7" t="s">
        <v>23</v>
      </c>
      <c r="N2" s="7" t="s">
        <v>24</v>
      </c>
      <c r="O2" s="7" t="s">
        <v>25</v>
      </c>
      <c r="P2" s="7" t="s">
        <v>26</v>
      </c>
      <c r="Q2" s="7" t="s">
        <v>27</v>
      </c>
      <c r="R2" s="7" t="s">
        <v>28</v>
      </c>
      <c r="S2" s="7" t="s">
        <v>29</v>
      </c>
      <c r="T2" s="31"/>
      <c r="U2" s="31"/>
      <c r="V2" s="21"/>
      <c r="W2" s="19"/>
      <c r="X2" s="17"/>
      <c r="Y2" s="17"/>
      <c r="Z2" s="23"/>
      <c r="AA2" s="23"/>
      <c r="AB2" s="23"/>
      <c r="AC2" s="26"/>
      <c r="AD2" s="28"/>
      <c r="AE2" s="23"/>
    </row>
    <row r="3" spans="1:31" ht="15">
      <c r="A3" s="10">
        <v>204938</v>
      </c>
      <c r="B3" s="7">
        <v>81</v>
      </c>
      <c r="C3" s="7">
        <v>2</v>
      </c>
      <c r="D3" s="7">
        <v>79</v>
      </c>
      <c r="E3" s="7">
        <v>3</v>
      </c>
      <c r="F3" s="7">
        <v>87</v>
      </c>
      <c r="G3" s="7">
        <v>2</v>
      </c>
      <c r="H3" s="7">
        <v>83</v>
      </c>
      <c r="I3" s="7">
        <v>1</v>
      </c>
      <c r="J3" s="7">
        <v>76</v>
      </c>
      <c r="K3" s="7">
        <v>3</v>
      </c>
      <c r="L3" s="7">
        <v>81</v>
      </c>
      <c r="M3" s="7">
        <v>3</v>
      </c>
      <c r="N3" s="7">
        <v>80</v>
      </c>
      <c r="O3" s="7">
        <v>1</v>
      </c>
      <c r="P3" s="7">
        <v>80</v>
      </c>
      <c r="Q3" s="7">
        <v>3</v>
      </c>
      <c r="R3" s="7"/>
      <c r="S3" s="7"/>
      <c r="T3" s="9">
        <f>(B3*C3+D3*E3+F3*G3+H3*I3+J3*K3+L3*M3+N3*O3+P3*Q3+R3*S3)/U3</f>
        <v>80.388888888888886</v>
      </c>
      <c r="U3" s="4">
        <f t="shared" ref="U3:U24" si="0">C3+E3+G3+I3+K3+M3+O3+Q3+S3</f>
        <v>18</v>
      </c>
      <c r="V3" s="7">
        <v>34</v>
      </c>
      <c r="W3" s="14">
        <v>79.849999999999994</v>
      </c>
      <c r="X3" s="11"/>
      <c r="Y3" s="15">
        <f>T3*0.4+W3*0.6</f>
        <v>80.065555555555562</v>
      </c>
      <c r="Z3" s="11"/>
      <c r="AA3" s="11"/>
      <c r="AB3" s="11"/>
      <c r="AC3" s="11"/>
      <c r="AD3" s="11"/>
      <c r="AE3" s="11"/>
    </row>
    <row r="4" spans="1:31" ht="15">
      <c r="A4" s="10">
        <v>204939</v>
      </c>
      <c r="B4" s="7">
        <v>77</v>
      </c>
      <c r="C4" s="7">
        <v>2</v>
      </c>
      <c r="D4" s="7">
        <v>74</v>
      </c>
      <c r="E4" s="7">
        <v>3</v>
      </c>
      <c r="F4" s="7">
        <v>74</v>
      </c>
      <c r="G4" s="7">
        <v>2</v>
      </c>
      <c r="H4" s="7">
        <v>71</v>
      </c>
      <c r="I4" s="7">
        <v>1</v>
      </c>
      <c r="J4" s="7">
        <v>85</v>
      </c>
      <c r="K4" s="7">
        <v>3</v>
      </c>
      <c r="L4" s="7">
        <v>75</v>
      </c>
      <c r="M4" s="7">
        <v>3</v>
      </c>
      <c r="N4" s="7">
        <v>80</v>
      </c>
      <c r="O4" s="7">
        <v>1</v>
      </c>
      <c r="P4" s="7">
        <v>75</v>
      </c>
      <c r="Q4" s="7">
        <v>3</v>
      </c>
      <c r="R4" s="7"/>
      <c r="S4" s="7"/>
      <c r="T4" s="9">
        <f t="shared" ref="T4:T24" si="1">(B4*C4+D4*E4+F4*G4+H4*I4+J4*K4+L4*M4+N4*O4+P4*Q4+R4*S4)/U4</f>
        <v>76.666666666666671</v>
      </c>
      <c r="U4" s="4">
        <f t="shared" si="0"/>
        <v>18</v>
      </c>
      <c r="V4" s="7">
        <v>31</v>
      </c>
      <c r="W4" s="14">
        <v>75.23</v>
      </c>
      <c r="X4" s="11"/>
      <c r="Y4" s="15">
        <f t="shared" ref="Y4:Y24" si="2">T4*0.4+W4*0.6</f>
        <v>75.804666666666662</v>
      </c>
      <c r="Z4" s="11"/>
      <c r="AA4" s="11"/>
      <c r="AB4" s="11"/>
      <c r="AC4" s="11"/>
      <c r="AD4" s="11"/>
      <c r="AE4" s="11" t="s">
        <v>52</v>
      </c>
    </row>
    <row r="5" spans="1:31" ht="15">
      <c r="A5" s="10">
        <v>204940</v>
      </c>
      <c r="B5" s="7">
        <v>86</v>
      </c>
      <c r="C5" s="7">
        <v>2</v>
      </c>
      <c r="D5" s="7">
        <v>79</v>
      </c>
      <c r="E5" s="7">
        <v>3</v>
      </c>
      <c r="F5" s="7">
        <v>85</v>
      </c>
      <c r="G5" s="7">
        <v>2</v>
      </c>
      <c r="H5" s="7">
        <v>82</v>
      </c>
      <c r="I5" s="7">
        <v>1</v>
      </c>
      <c r="J5" s="7">
        <v>71</v>
      </c>
      <c r="K5" s="7">
        <v>3</v>
      </c>
      <c r="L5" s="7">
        <v>81</v>
      </c>
      <c r="M5" s="7">
        <v>3</v>
      </c>
      <c r="N5" s="7">
        <v>82</v>
      </c>
      <c r="O5" s="7">
        <v>1</v>
      </c>
      <c r="P5" s="7">
        <v>80</v>
      </c>
      <c r="Q5" s="7">
        <v>3</v>
      </c>
      <c r="R5" s="7"/>
      <c r="S5" s="7"/>
      <c r="T5" s="9">
        <f t="shared" si="1"/>
        <v>79.944444444444443</v>
      </c>
      <c r="U5" s="4">
        <f t="shared" si="0"/>
        <v>18</v>
      </c>
      <c r="V5" s="7">
        <v>34</v>
      </c>
      <c r="W5" s="14">
        <v>82.21</v>
      </c>
      <c r="X5" s="11"/>
      <c r="Y5" s="15">
        <f t="shared" si="2"/>
        <v>81.303777777777768</v>
      </c>
      <c r="Z5" s="11"/>
      <c r="AA5" s="11"/>
      <c r="AB5" s="11"/>
      <c r="AC5" s="11"/>
      <c r="AD5" s="11"/>
      <c r="AE5" s="11"/>
    </row>
    <row r="6" spans="1:31" ht="15">
      <c r="A6" s="10">
        <v>204941</v>
      </c>
      <c r="B6" s="7">
        <v>82</v>
      </c>
      <c r="C6" s="7">
        <v>2</v>
      </c>
      <c r="D6" s="7">
        <v>79</v>
      </c>
      <c r="E6" s="7">
        <v>3</v>
      </c>
      <c r="F6" s="7">
        <v>74</v>
      </c>
      <c r="G6" s="7">
        <v>2</v>
      </c>
      <c r="H6" s="7">
        <v>81</v>
      </c>
      <c r="I6" s="7">
        <v>1</v>
      </c>
      <c r="J6" s="7">
        <v>61</v>
      </c>
      <c r="K6" s="7">
        <v>3</v>
      </c>
      <c r="L6" s="7">
        <v>75</v>
      </c>
      <c r="M6" s="7">
        <v>3</v>
      </c>
      <c r="N6" s="7">
        <v>80</v>
      </c>
      <c r="O6" s="7">
        <v>1</v>
      </c>
      <c r="P6" s="7">
        <v>78</v>
      </c>
      <c r="Q6" s="7">
        <v>3</v>
      </c>
      <c r="R6" s="7"/>
      <c r="S6" s="7"/>
      <c r="T6" s="9">
        <f t="shared" si="1"/>
        <v>75.111111111111114</v>
      </c>
      <c r="U6" s="4">
        <f t="shared" si="0"/>
        <v>18</v>
      </c>
      <c r="V6" s="7">
        <v>34</v>
      </c>
      <c r="W6" s="14">
        <v>78.239999999999995</v>
      </c>
      <c r="X6" s="11"/>
      <c r="Y6" s="15">
        <f t="shared" si="2"/>
        <v>76.98844444444444</v>
      </c>
      <c r="Z6" s="11"/>
      <c r="AA6" s="11"/>
      <c r="AB6" s="11"/>
      <c r="AC6" s="11"/>
      <c r="AD6" s="11"/>
      <c r="AE6" s="11"/>
    </row>
    <row r="7" spans="1:31" ht="15">
      <c r="A7" s="10">
        <v>204942</v>
      </c>
      <c r="B7" s="7">
        <v>79</v>
      </c>
      <c r="C7" s="7">
        <v>2</v>
      </c>
      <c r="D7" s="7">
        <v>84</v>
      </c>
      <c r="E7" s="7">
        <v>3</v>
      </c>
      <c r="F7" s="7">
        <v>87</v>
      </c>
      <c r="G7" s="7">
        <v>2</v>
      </c>
      <c r="H7" s="7">
        <v>82</v>
      </c>
      <c r="I7" s="7">
        <v>1</v>
      </c>
      <c r="J7" s="7">
        <v>89</v>
      </c>
      <c r="K7" s="7">
        <v>3</v>
      </c>
      <c r="L7" s="7">
        <v>79</v>
      </c>
      <c r="M7" s="7">
        <v>3</v>
      </c>
      <c r="N7" s="7">
        <v>79</v>
      </c>
      <c r="O7" s="7">
        <v>1</v>
      </c>
      <c r="P7" s="7">
        <v>82</v>
      </c>
      <c r="Q7" s="7">
        <v>3</v>
      </c>
      <c r="R7" s="7"/>
      <c r="S7" s="7"/>
      <c r="T7" s="9">
        <f t="shared" si="1"/>
        <v>83.055555555555557</v>
      </c>
      <c r="U7" s="4">
        <f t="shared" si="0"/>
        <v>18</v>
      </c>
      <c r="V7" s="7">
        <v>31</v>
      </c>
      <c r="W7" s="14">
        <v>79.06</v>
      </c>
      <c r="X7" s="11"/>
      <c r="Y7" s="15">
        <f t="shared" si="2"/>
        <v>80.658222222222221</v>
      </c>
      <c r="Z7" s="11"/>
      <c r="AA7" s="11"/>
      <c r="AB7" s="11"/>
      <c r="AC7" s="11"/>
      <c r="AD7" s="11"/>
      <c r="AE7" s="11" t="s">
        <v>67</v>
      </c>
    </row>
    <row r="8" spans="1:31" ht="15">
      <c r="A8" s="10">
        <v>204943</v>
      </c>
      <c r="B8" s="7">
        <v>81</v>
      </c>
      <c r="C8" s="7">
        <v>2</v>
      </c>
      <c r="D8" s="7">
        <v>89</v>
      </c>
      <c r="E8" s="7">
        <v>3</v>
      </c>
      <c r="F8" s="7">
        <v>66</v>
      </c>
      <c r="G8" s="7">
        <v>2</v>
      </c>
      <c r="H8" s="7">
        <v>81</v>
      </c>
      <c r="I8" s="7">
        <v>1</v>
      </c>
      <c r="J8" s="7">
        <v>88</v>
      </c>
      <c r="K8" s="7">
        <v>3</v>
      </c>
      <c r="L8" s="7">
        <v>82</v>
      </c>
      <c r="M8" s="7">
        <v>3</v>
      </c>
      <c r="N8" s="7">
        <v>81</v>
      </c>
      <c r="O8" s="7">
        <v>1</v>
      </c>
      <c r="P8" s="7">
        <v>85</v>
      </c>
      <c r="Q8" s="7">
        <v>3</v>
      </c>
      <c r="R8" s="7"/>
      <c r="S8" s="7"/>
      <c r="T8" s="9">
        <f t="shared" si="1"/>
        <v>82.666666666666671</v>
      </c>
      <c r="U8" s="4">
        <f t="shared" si="0"/>
        <v>18</v>
      </c>
      <c r="V8" s="7">
        <v>34</v>
      </c>
      <c r="W8" s="14">
        <v>80.290000000000006</v>
      </c>
      <c r="X8" s="11"/>
      <c r="Y8" s="15">
        <f t="shared" si="2"/>
        <v>81.240666666666669</v>
      </c>
      <c r="Z8" s="11"/>
      <c r="AA8" s="11"/>
      <c r="AB8" s="11"/>
      <c r="AC8" s="11"/>
      <c r="AD8" s="11"/>
      <c r="AE8" s="11"/>
    </row>
    <row r="9" spans="1:31" ht="15">
      <c r="A9" s="10">
        <v>204944</v>
      </c>
      <c r="B9" s="7">
        <v>81</v>
      </c>
      <c r="C9" s="7">
        <v>2</v>
      </c>
      <c r="D9" s="7">
        <v>84</v>
      </c>
      <c r="E9" s="7">
        <v>3</v>
      </c>
      <c r="F9" s="7">
        <v>81</v>
      </c>
      <c r="G9" s="7">
        <v>2</v>
      </c>
      <c r="H9" s="7">
        <v>82</v>
      </c>
      <c r="I9" s="7">
        <v>1</v>
      </c>
      <c r="J9" s="7">
        <v>75</v>
      </c>
      <c r="K9" s="7">
        <v>3</v>
      </c>
      <c r="L9" s="7">
        <v>81</v>
      </c>
      <c r="M9" s="7">
        <v>3</v>
      </c>
      <c r="N9" s="7">
        <v>77</v>
      </c>
      <c r="O9" s="7">
        <v>1</v>
      </c>
      <c r="P9" s="7">
        <v>83</v>
      </c>
      <c r="Q9" s="7">
        <v>3</v>
      </c>
      <c r="R9" s="7"/>
      <c r="S9" s="7"/>
      <c r="T9" s="9">
        <f t="shared" si="1"/>
        <v>80.666666666666671</v>
      </c>
      <c r="U9" s="4">
        <f t="shared" si="0"/>
        <v>18</v>
      </c>
      <c r="V9" s="7">
        <v>34</v>
      </c>
      <c r="W9" s="14">
        <v>80.290000000000006</v>
      </c>
      <c r="X9" s="11"/>
      <c r="Y9" s="15">
        <f t="shared" si="2"/>
        <v>80.440666666666672</v>
      </c>
      <c r="Z9" s="11"/>
      <c r="AA9" s="11"/>
      <c r="AB9" s="11"/>
      <c r="AC9" s="11"/>
      <c r="AD9" s="11"/>
      <c r="AE9" s="11"/>
    </row>
    <row r="10" spans="1:31" ht="15">
      <c r="A10" s="10">
        <v>204945</v>
      </c>
      <c r="B10" s="7">
        <v>85</v>
      </c>
      <c r="C10" s="7">
        <v>2</v>
      </c>
      <c r="D10" s="7">
        <v>84</v>
      </c>
      <c r="E10" s="7">
        <v>3</v>
      </c>
      <c r="F10" s="7">
        <v>82</v>
      </c>
      <c r="G10" s="7">
        <v>2</v>
      </c>
      <c r="H10" s="7">
        <v>80</v>
      </c>
      <c r="I10" s="7">
        <v>1</v>
      </c>
      <c r="J10" s="7">
        <v>76</v>
      </c>
      <c r="K10" s="7">
        <v>3</v>
      </c>
      <c r="L10" s="7">
        <v>78</v>
      </c>
      <c r="M10" s="7">
        <v>3</v>
      </c>
      <c r="N10" s="7">
        <v>78</v>
      </c>
      <c r="O10" s="7">
        <v>1</v>
      </c>
      <c r="P10" s="7">
        <v>82</v>
      </c>
      <c r="Q10" s="7">
        <v>3</v>
      </c>
      <c r="R10" s="7"/>
      <c r="S10" s="7"/>
      <c r="T10" s="9">
        <f t="shared" si="1"/>
        <v>80.666666666666671</v>
      </c>
      <c r="U10" s="4">
        <f t="shared" si="0"/>
        <v>18</v>
      </c>
      <c r="V10" s="7">
        <v>34</v>
      </c>
      <c r="W10" s="14">
        <v>80.680000000000007</v>
      </c>
      <c r="X10" s="11"/>
      <c r="Y10" s="15">
        <f t="shared" si="2"/>
        <v>80.674666666666667</v>
      </c>
      <c r="Z10" s="11"/>
      <c r="AA10" s="11"/>
      <c r="AB10" s="11"/>
      <c r="AC10" s="11"/>
      <c r="AD10" s="11"/>
      <c r="AE10" s="11"/>
    </row>
    <row r="11" spans="1:31" ht="15">
      <c r="A11" s="10">
        <v>204946</v>
      </c>
      <c r="B11" s="7">
        <v>76</v>
      </c>
      <c r="C11" s="7">
        <v>2</v>
      </c>
      <c r="D11" s="7">
        <v>69</v>
      </c>
      <c r="E11" s="7">
        <v>3</v>
      </c>
      <c r="F11" s="7">
        <v>79</v>
      </c>
      <c r="G11" s="7">
        <v>2</v>
      </c>
      <c r="H11" s="7">
        <v>82</v>
      </c>
      <c r="I11" s="7">
        <v>1</v>
      </c>
      <c r="J11" s="7">
        <v>77</v>
      </c>
      <c r="K11" s="7">
        <v>3</v>
      </c>
      <c r="L11" s="7">
        <v>81</v>
      </c>
      <c r="M11" s="7">
        <v>3</v>
      </c>
      <c r="N11" s="7">
        <v>82</v>
      </c>
      <c r="O11" s="7">
        <v>1</v>
      </c>
      <c r="P11" s="7">
        <v>81</v>
      </c>
      <c r="Q11" s="7">
        <v>3</v>
      </c>
      <c r="R11" s="7"/>
      <c r="S11" s="7"/>
      <c r="T11" s="9">
        <f t="shared" si="1"/>
        <v>77.666666666666671</v>
      </c>
      <c r="U11" s="4">
        <f t="shared" si="0"/>
        <v>18</v>
      </c>
      <c r="V11" s="7">
        <v>31</v>
      </c>
      <c r="W11" s="14">
        <v>75.39</v>
      </c>
      <c r="X11" s="11"/>
      <c r="Y11" s="15">
        <f t="shared" si="2"/>
        <v>76.300666666666672</v>
      </c>
      <c r="Z11" s="11"/>
      <c r="AA11" s="11"/>
      <c r="AB11" s="11"/>
      <c r="AC11" s="11"/>
      <c r="AD11" s="11"/>
      <c r="AE11" s="11" t="s">
        <v>52</v>
      </c>
    </row>
    <row r="12" spans="1:31" ht="15">
      <c r="A12" s="10">
        <v>204947</v>
      </c>
      <c r="B12" s="7">
        <v>79</v>
      </c>
      <c r="C12" s="7">
        <v>2</v>
      </c>
      <c r="D12" s="7">
        <v>79</v>
      </c>
      <c r="E12" s="7">
        <v>3</v>
      </c>
      <c r="F12" s="7">
        <v>82</v>
      </c>
      <c r="G12" s="7">
        <v>2</v>
      </c>
      <c r="H12" s="7">
        <v>79</v>
      </c>
      <c r="I12" s="7">
        <v>1</v>
      </c>
      <c r="J12" s="7">
        <v>74</v>
      </c>
      <c r="K12" s="7">
        <v>3</v>
      </c>
      <c r="L12" s="7">
        <v>82</v>
      </c>
      <c r="M12" s="7">
        <v>3</v>
      </c>
      <c r="N12" s="7">
        <v>78</v>
      </c>
      <c r="O12" s="7">
        <v>1</v>
      </c>
      <c r="P12" s="7">
        <v>75</v>
      </c>
      <c r="Q12" s="7">
        <v>3</v>
      </c>
      <c r="R12" s="7"/>
      <c r="S12" s="7"/>
      <c r="T12" s="9">
        <f t="shared" si="1"/>
        <v>78.277777777777771</v>
      </c>
      <c r="U12" s="4">
        <f t="shared" si="0"/>
        <v>18</v>
      </c>
      <c r="V12" s="7">
        <v>34</v>
      </c>
      <c r="W12" s="14">
        <v>78.06</v>
      </c>
      <c r="X12" s="11"/>
      <c r="Y12" s="15">
        <f t="shared" si="2"/>
        <v>78.147111111111116</v>
      </c>
      <c r="Z12" s="11"/>
      <c r="AA12" s="11"/>
      <c r="AB12" s="11"/>
      <c r="AC12" s="11"/>
      <c r="AD12" s="11"/>
      <c r="AE12" s="11"/>
    </row>
    <row r="13" spans="1:31" ht="15">
      <c r="A13" s="10">
        <v>204948</v>
      </c>
      <c r="B13" s="7">
        <v>84</v>
      </c>
      <c r="C13" s="7">
        <v>2</v>
      </c>
      <c r="D13" s="7">
        <v>84</v>
      </c>
      <c r="E13" s="7">
        <v>3</v>
      </c>
      <c r="F13" s="7">
        <v>84</v>
      </c>
      <c r="G13" s="7">
        <v>2</v>
      </c>
      <c r="H13" s="7">
        <v>81</v>
      </c>
      <c r="I13" s="7">
        <v>1</v>
      </c>
      <c r="J13" s="7">
        <v>69</v>
      </c>
      <c r="K13" s="7">
        <v>3</v>
      </c>
      <c r="L13" s="7">
        <v>85</v>
      </c>
      <c r="M13" s="7">
        <v>3</v>
      </c>
      <c r="N13" s="7">
        <v>78</v>
      </c>
      <c r="O13" s="7">
        <v>1</v>
      </c>
      <c r="P13" s="7">
        <v>83</v>
      </c>
      <c r="Q13" s="7">
        <v>3</v>
      </c>
      <c r="R13" s="7"/>
      <c r="S13" s="7"/>
      <c r="T13" s="9">
        <f t="shared" si="1"/>
        <v>81</v>
      </c>
      <c r="U13" s="4">
        <f t="shared" si="0"/>
        <v>18</v>
      </c>
      <c r="V13" s="7">
        <v>34</v>
      </c>
      <c r="W13" s="14">
        <v>80.17</v>
      </c>
      <c r="X13" s="11"/>
      <c r="Y13" s="15">
        <f t="shared" si="2"/>
        <v>80.501999999999995</v>
      </c>
      <c r="Z13" s="11"/>
      <c r="AA13" s="11"/>
      <c r="AB13" s="11"/>
      <c r="AC13" s="11"/>
      <c r="AD13" s="11"/>
      <c r="AE13" s="11"/>
    </row>
    <row r="14" spans="1:31" ht="15">
      <c r="A14" s="10">
        <v>204949</v>
      </c>
      <c r="B14" s="7">
        <v>81</v>
      </c>
      <c r="C14" s="7">
        <v>2</v>
      </c>
      <c r="D14" s="7">
        <v>74</v>
      </c>
      <c r="E14" s="7">
        <v>3</v>
      </c>
      <c r="F14" s="7">
        <v>79</v>
      </c>
      <c r="G14" s="7">
        <v>2</v>
      </c>
      <c r="H14" s="7">
        <v>81</v>
      </c>
      <c r="I14" s="7">
        <v>1</v>
      </c>
      <c r="J14" s="7">
        <v>73</v>
      </c>
      <c r="K14" s="7">
        <v>3</v>
      </c>
      <c r="L14" s="7">
        <v>83</v>
      </c>
      <c r="M14" s="7">
        <v>3</v>
      </c>
      <c r="N14" s="7">
        <v>78</v>
      </c>
      <c r="O14" s="7">
        <v>1</v>
      </c>
      <c r="P14" s="7">
        <v>79</v>
      </c>
      <c r="Q14" s="7">
        <v>3</v>
      </c>
      <c r="R14" s="7"/>
      <c r="S14" s="7"/>
      <c r="T14" s="9">
        <f t="shared" si="1"/>
        <v>78.111111111111114</v>
      </c>
      <c r="U14" s="4">
        <f t="shared" si="0"/>
        <v>18</v>
      </c>
      <c r="V14" s="7">
        <v>31</v>
      </c>
      <c r="W14" s="14">
        <v>77.13</v>
      </c>
      <c r="X14" s="11"/>
      <c r="Y14" s="15">
        <f t="shared" si="2"/>
        <v>77.522444444444446</v>
      </c>
      <c r="Z14" s="11"/>
      <c r="AA14" s="11"/>
      <c r="AB14" s="11"/>
      <c r="AC14" s="11"/>
      <c r="AD14" s="11"/>
      <c r="AE14" s="11" t="s">
        <v>52</v>
      </c>
    </row>
    <row r="15" spans="1:31" ht="15">
      <c r="A15" s="10">
        <v>204950</v>
      </c>
      <c r="B15" s="7">
        <v>81</v>
      </c>
      <c r="C15" s="7">
        <v>2</v>
      </c>
      <c r="D15" s="7">
        <v>84</v>
      </c>
      <c r="E15" s="7">
        <v>3</v>
      </c>
      <c r="F15" s="7">
        <v>83</v>
      </c>
      <c r="G15" s="7">
        <v>2</v>
      </c>
      <c r="H15" s="7">
        <v>81</v>
      </c>
      <c r="I15" s="7">
        <v>1</v>
      </c>
      <c r="J15" s="7">
        <v>81</v>
      </c>
      <c r="K15" s="7">
        <v>3</v>
      </c>
      <c r="L15" s="7">
        <v>78</v>
      </c>
      <c r="M15" s="7">
        <v>3</v>
      </c>
      <c r="N15" s="7">
        <v>77</v>
      </c>
      <c r="O15" s="7">
        <v>1</v>
      </c>
      <c r="P15" s="7">
        <v>82</v>
      </c>
      <c r="Q15" s="7">
        <v>3</v>
      </c>
      <c r="R15" s="7"/>
      <c r="S15" s="7"/>
      <c r="T15" s="9">
        <f t="shared" si="1"/>
        <v>81.166666666666671</v>
      </c>
      <c r="U15" s="4">
        <f t="shared" si="0"/>
        <v>18</v>
      </c>
      <c r="V15" s="7">
        <v>34</v>
      </c>
      <c r="W15" s="14">
        <v>80.62</v>
      </c>
      <c r="X15" s="11"/>
      <c r="Y15" s="15">
        <f t="shared" si="2"/>
        <v>80.838666666666668</v>
      </c>
      <c r="Z15" s="11"/>
      <c r="AA15" s="11"/>
      <c r="AB15" s="11"/>
      <c r="AC15" s="11"/>
      <c r="AD15" s="11"/>
      <c r="AE15" s="11"/>
    </row>
    <row r="16" spans="1:31" ht="15">
      <c r="A16" s="10">
        <v>204951</v>
      </c>
      <c r="B16" s="7">
        <v>78</v>
      </c>
      <c r="C16" s="7">
        <v>2</v>
      </c>
      <c r="D16" s="7">
        <v>74</v>
      </c>
      <c r="E16" s="7">
        <v>3</v>
      </c>
      <c r="F16" s="7">
        <v>83</v>
      </c>
      <c r="G16" s="7">
        <v>2</v>
      </c>
      <c r="H16" s="7">
        <v>81</v>
      </c>
      <c r="I16" s="7">
        <v>1</v>
      </c>
      <c r="J16" s="7">
        <v>81</v>
      </c>
      <c r="K16" s="7">
        <v>3</v>
      </c>
      <c r="L16" s="7">
        <v>84</v>
      </c>
      <c r="M16" s="7">
        <v>3</v>
      </c>
      <c r="N16" s="7">
        <v>82</v>
      </c>
      <c r="O16" s="7">
        <v>1</v>
      </c>
      <c r="P16" s="7">
        <v>75</v>
      </c>
      <c r="Q16" s="7">
        <v>3</v>
      </c>
      <c r="R16" s="7"/>
      <c r="S16" s="7"/>
      <c r="T16" s="9">
        <f t="shared" si="1"/>
        <v>79.277777777777771</v>
      </c>
      <c r="U16" s="4">
        <f t="shared" si="0"/>
        <v>18</v>
      </c>
      <c r="V16" s="7">
        <v>31</v>
      </c>
      <c r="W16" s="14">
        <v>81.55</v>
      </c>
      <c r="X16" s="11"/>
      <c r="Y16" s="15">
        <f t="shared" si="2"/>
        <v>80.641111111111115</v>
      </c>
      <c r="Z16" s="11"/>
      <c r="AA16" s="11"/>
      <c r="AB16" s="11"/>
      <c r="AC16" s="11"/>
      <c r="AD16" s="11"/>
      <c r="AE16" s="11" t="s">
        <v>52</v>
      </c>
    </row>
    <row r="17" spans="1:33" ht="15">
      <c r="A17" s="10">
        <v>204952</v>
      </c>
      <c r="B17" s="7">
        <v>83</v>
      </c>
      <c r="C17" s="7">
        <v>2</v>
      </c>
      <c r="D17" s="7">
        <v>84</v>
      </c>
      <c r="E17" s="7">
        <v>3</v>
      </c>
      <c r="F17" s="7">
        <v>76</v>
      </c>
      <c r="G17" s="7">
        <v>2</v>
      </c>
      <c r="H17" s="7">
        <v>79</v>
      </c>
      <c r="I17" s="7">
        <v>1</v>
      </c>
      <c r="J17" s="7">
        <v>72</v>
      </c>
      <c r="K17" s="7">
        <v>3</v>
      </c>
      <c r="L17" s="7">
        <v>82</v>
      </c>
      <c r="M17" s="7">
        <v>3</v>
      </c>
      <c r="N17" s="7">
        <v>79</v>
      </c>
      <c r="O17" s="7">
        <v>1</v>
      </c>
      <c r="P17" s="7">
        <v>82</v>
      </c>
      <c r="Q17" s="7">
        <v>3</v>
      </c>
      <c r="R17" s="7"/>
      <c r="S17" s="7"/>
      <c r="T17" s="9">
        <f t="shared" si="1"/>
        <v>79.777777777777771</v>
      </c>
      <c r="U17" s="4">
        <f t="shared" si="0"/>
        <v>18</v>
      </c>
      <c r="V17" s="7">
        <v>34</v>
      </c>
      <c r="W17" s="14">
        <v>87.03</v>
      </c>
      <c r="X17" s="11"/>
      <c r="Y17" s="15">
        <f t="shared" si="2"/>
        <v>84.129111111111115</v>
      </c>
      <c r="Z17" s="11"/>
      <c r="AA17" s="11"/>
      <c r="AB17" s="11"/>
      <c r="AC17" s="11"/>
      <c r="AD17" s="11"/>
      <c r="AE17" s="11"/>
    </row>
    <row r="18" spans="1:33" ht="15">
      <c r="A18" s="10">
        <v>204953</v>
      </c>
      <c r="B18" s="7">
        <v>78</v>
      </c>
      <c r="C18" s="7">
        <v>2</v>
      </c>
      <c r="D18" s="7">
        <v>79</v>
      </c>
      <c r="E18" s="7">
        <v>3</v>
      </c>
      <c r="F18" s="7">
        <v>83</v>
      </c>
      <c r="G18" s="7">
        <v>2</v>
      </c>
      <c r="H18" s="7">
        <v>80</v>
      </c>
      <c r="I18" s="7">
        <v>1</v>
      </c>
      <c r="J18" s="7">
        <v>77</v>
      </c>
      <c r="K18" s="7">
        <v>3</v>
      </c>
      <c r="L18" s="7">
        <v>77</v>
      </c>
      <c r="M18" s="7">
        <v>3</v>
      </c>
      <c r="N18" s="7">
        <v>78</v>
      </c>
      <c r="O18" s="7">
        <v>1</v>
      </c>
      <c r="P18" s="7">
        <v>80</v>
      </c>
      <c r="Q18" s="7">
        <v>3</v>
      </c>
      <c r="R18" s="7"/>
      <c r="S18" s="7"/>
      <c r="T18" s="9">
        <f t="shared" si="1"/>
        <v>78.833333333333329</v>
      </c>
      <c r="U18" s="4">
        <f t="shared" si="0"/>
        <v>18</v>
      </c>
      <c r="V18" s="7">
        <v>34</v>
      </c>
      <c r="W18" s="14">
        <v>81.44</v>
      </c>
      <c r="X18" s="11"/>
      <c r="Y18" s="15">
        <f t="shared" si="2"/>
        <v>80.397333333333336</v>
      </c>
      <c r="Z18" s="11"/>
      <c r="AA18" s="11"/>
      <c r="AB18" s="11"/>
      <c r="AC18" s="11"/>
      <c r="AD18" s="11"/>
      <c r="AE18" s="11"/>
    </row>
    <row r="19" spans="1:33" ht="15">
      <c r="A19" s="10">
        <v>204954</v>
      </c>
      <c r="B19" s="7">
        <v>79</v>
      </c>
      <c r="C19" s="7">
        <v>2</v>
      </c>
      <c r="D19" s="7">
        <v>79</v>
      </c>
      <c r="E19" s="7">
        <v>3</v>
      </c>
      <c r="F19" s="7">
        <v>67</v>
      </c>
      <c r="G19" s="7">
        <v>2</v>
      </c>
      <c r="H19" s="7">
        <v>80</v>
      </c>
      <c r="I19" s="7">
        <v>1</v>
      </c>
      <c r="J19" s="7">
        <v>80</v>
      </c>
      <c r="K19" s="7">
        <v>3</v>
      </c>
      <c r="L19" s="7">
        <v>75</v>
      </c>
      <c r="M19" s="7">
        <v>3</v>
      </c>
      <c r="N19" s="7">
        <v>83</v>
      </c>
      <c r="O19" s="7">
        <v>1</v>
      </c>
      <c r="P19" s="7">
        <v>79</v>
      </c>
      <c r="Q19" s="7">
        <v>3</v>
      </c>
      <c r="R19" s="7"/>
      <c r="S19" s="7"/>
      <c r="T19" s="9">
        <f t="shared" si="1"/>
        <v>77.444444444444443</v>
      </c>
      <c r="U19" s="4">
        <f t="shared" si="0"/>
        <v>18</v>
      </c>
      <c r="V19" s="7">
        <v>34</v>
      </c>
      <c r="W19" s="14">
        <v>84.29</v>
      </c>
      <c r="X19" s="11"/>
      <c r="Y19" s="15">
        <f t="shared" si="2"/>
        <v>81.551777777777787</v>
      </c>
      <c r="Z19" s="11"/>
      <c r="AA19" s="11"/>
      <c r="AB19" s="11"/>
      <c r="AC19" s="11"/>
      <c r="AD19" s="11"/>
      <c r="AE19" s="11"/>
    </row>
    <row r="20" spans="1:33" ht="15">
      <c r="A20" s="10">
        <v>204955</v>
      </c>
      <c r="B20" s="7">
        <v>82</v>
      </c>
      <c r="C20" s="7">
        <v>2</v>
      </c>
      <c r="D20" s="7">
        <v>84</v>
      </c>
      <c r="E20" s="7">
        <v>3</v>
      </c>
      <c r="F20" s="7">
        <v>84</v>
      </c>
      <c r="G20" s="7">
        <v>2</v>
      </c>
      <c r="H20" s="7">
        <v>82</v>
      </c>
      <c r="I20" s="7">
        <v>1</v>
      </c>
      <c r="J20" s="7">
        <v>75</v>
      </c>
      <c r="K20" s="7">
        <v>3</v>
      </c>
      <c r="L20" s="7">
        <v>80</v>
      </c>
      <c r="M20" s="7">
        <v>3</v>
      </c>
      <c r="N20" s="7">
        <v>80</v>
      </c>
      <c r="O20" s="7">
        <v>1</v>
      </c>
      <c r="P20" s="7">
        <v>78</v>
      </c>
      <c r="Q20" s="7">
        <v>3</v>
      </c>
      <c r="R20" s="7"/>
      <c r="S20" s="7"/>
      <c r="T20" s="9">
        <f t="shared" si="1"/>
        <v>80.277777777777771</v>
      </c>
      <c r="U20" s="4">
        <f t="shared" si="0"/>
        <v>18</v>
      </c>
      <c r="V20" s="7">
        <v>34</v>
      </c>
      <c r="W20" s="14">
        <v>82.56</v>
      </c>
      <c r="X20" s="11"/>
      <c r="Y20" s="15">
        <f t="shared" si="2"/>
        <v>81.647111111111116</v>
      </c>
      <c r="Z20" s="11"/>
      <c r="AA20" s="11"/>
      <c r="AB20" s="11"/>
      <c r="AC20" s="11"/>
      <c r="AD20" s="11"/>
      <c r="AE20" s="11"/>
    </row>
    <row r="21" spans="1:33" ht="15">
      <c r="A21" s="10">
        <v>204956</v>
      </c>
      <c r="B21" s="7">
        <v>79</v>
      </c>
      <c r="C21" s="7">
        <v>2</v>
      </c>
      <c r="D21" s="7">
        <v>84</v>
      </c>
      <c r="E21" s="7">
        <v>3</v>
      </c>
      <c r="F21" s="7">
        <v>79</v>
      </c>
      <c r="G21" s="7">
        <v>2</v>
      </c>
      <c r="H21" s="7">
        <v>81</v>
      </c>
      <c r="I21" s="7">
        <v>1</v>
      </c>
      <c r="J21" s="7">
        <v>59</v>
      </c>
      <c r="K21" s="7">
        <v>3</v>
      </c>
      <c r="L21" s="7">
        <v>78</v>
      </c>
      <c r="M21" s="7">
        <v>3</v>
      </c>
      <c r="N21" s="7">
        <v>76</v>
      </c>
      <c r="O21" s="7">
        <v>1</v>
      </c>
      <c r="P21" s="7">
        <v>77</v>
      </c>
      <c r="Q21" s="7">
        <v>3</v>
      </c>
      <c r="R21" s="7"/>
      <c r="S21" s="7"/>
      <c r="T21" s="9">
        <f t="shared" si="1"/>
        <v>75.944444444444443</v>
      </c>
      <c r="U21" s="4">
        <f t="shared" si="0"/>
        <v>18</v>
      </c>
      <c r="V21" s="7">
        <v>31</v>
      </c>
      <c r="W21" s="14">
        <v>75.97</v>
      </c>
      <c r="X21" s="11"/>
      <c r="Y21" s="15">
        <f t="shared" si="2"/>
        <v>75.959777777777788</v>
      </c>
      <c r="Z21" s="11"/>
      <c r="AA21" s="11"/>
      <c r="AB21" s="11"/>
      <c r="AC21" s="11"/>
      <c r="AD21" s="11"/>
      <c r="AE21" s="11" t="s">
        <v>52</v>
      </c>
    </row>
    <row r="22" spans="1:33" ht="15">
      <c r="A22" s="10">
        <v>204957</v>
      </c>
      <c r="B22" s="7">
        <v>77</v>
      </c>
      <c r="C22" s="7">
        <v>2</v>
      </c>
      <c r="D22" s="7">
        <v>89</v>
      </c>
      <c r="E22" s="7">
        <v>3</v>
      </c>
      <c r="F22" s="7">
        <v>76</v>
      </c>
      <c r="G22" s="7">
        <v>2</v>
      </c>
      <c r="H22" s="7">
        <v>80</v>
      </c>
      <c r="I22" s="7">
        <v>1</v>
      </c>
      <c r="J22" s="7">
        <v>69</v>
      </c>
      <c r="K22" s="7">
        <v>3</v>
      </c>
      <c r="L22" s="7">
        <v>82</v>
      </c>
      <c r="M22" s="7">
        <v>3</v>
      </c>
      <c r="N22" s="7">
        <v>81</v>
      </c>
      <c r="O22" s="7">
        <v>1</v>
      </c>
      <c r="P22" s="7">
        <v>80</v>
      </c>
      <c r="Q22" s="7">
        <v>3</v>
      </c>
      <c r="R22" s="7"/>
      <c r="S22" s="7"/>
      <c r="T22" s="9">
        <f t="shared" si="1"/>
        <v>79.277777777777771</v>
      </c>
      <c r="U22" s="4">
        <f t="shared" si="0"/>
        <v>18</v>
      </c>
      <c r="V22" s="7">
        <v>34</v>
      </c>
      <c r="W22" s="14">
        <v>80.56</v>
      </c>
      <c r="X22" s="11"/>
      <c r="Y22" s="15">
        <f t="shared" si="2"/>
        <v>80.047111111111107</v>
      </c>
      <c r="Z22" s="11"/>
      <c r="AA22" s="11"/>
      <c r="AB22" s="11"/>
      <c r="AC22" s="11"/>
      <c r="AD22" s="11"/>
      <c r="AE22" s="11"/>
    </row>
    <row r="23" spans="1:33" ht="15">
      <c r="A23" s="10">
        <v>204958</v>
      </c>
      <c r="B23" s="7">
        <v>84</v>
      </c>
      <c r="C23" s="7">
        <v>2</v>
      </c>
      <c r="D23" s="7">
        <v>84</v>
      </c>
      <c r="E23" s="7">
        <v>3</v>
      </c>
      <c r="F23" s="7">
        <v>82</v>
      </c>
      <c r="G23" s="7">
        <v>2</v>
      </c>
      <c r="H23" s="7">
        <v>83</v>
      </c>
      <c r="I23" s="7">
        <v>1</v>
      </c>
      <c r="J23" s="7">
        <v>85</v>
      </c>
      <c r="K23" s="7">
        <v>3</v>
      </c>
      <c r="L23" s="7">
        <v>81</v>
      </c>
      <c r="M23" s="7">
        <v>3</v>
      </c>
      <c r="N23" s="7">
        <v>79</v>
      </c>
      <c r="O23" s="7">
        <v>1</v>
      </c>
      <c r="P23" s="7">
        <v>80</v>
      </c>
      <c r="Q23" s="7">
        <v>3</v>
      </c>
      <c r="R23" s="7"/>
      <c r="S23" s="7"/>
      <c r="T23" s="9">
        <f t="shared" si="1"/>
        <v>82.444444444444443</v>
      </c>
      <c r="U23" s="4">
        <f t="shared" si="0"/>
        <v>18</v>
      </c>
      <c r="V23" s="7">
        <v>34</v>
      </c>
      <c r="W23" s="14">
        <v>80.97</v>
      </c>
      <c r="X23" s="11"/>
      <c r="Y23" s="15">
        <f t="shared" si="2"/>
        <v>81.559777777777782</v>
      </c>
      <c r="Z23" s="11"/>
      <c r="AA23" s="11"/>
      <c r="AB23" s="11"/>
      <c r="AC23" s="11"/>
      <c r="AD23" s="11"/>
      <c r="AE23" s="11"/>
    </row>
    <row r="24" spans="1:33" ht="15">
      <c r="A24" s="10">
        <v>204959</v>
      </c>
      <c r="B24" s="7">
        <v>79</v>
      </c>
      <c r="C24" s="7">
        <v>2</v>
      </c>
      <c r="D24" s="7">
        <v>79</v>
      </c>
      <c r="E24" s="7">
        <v>3</v>
      </c>
      <c r="F24" s="7">
        <v>80</v>
      </c>
      <c r="G24" s="7">
        <v>2</v>
      </c>
      <c r="H24" s="7">
        <v>80</v>
      </c>
      <c r="I24" s="7">
        <v>1</v>
      </c>
      <c r="J24" s="7">
        <v>79</v>
      </c>
      <c r="K24" s="7">
        <v>3</v>
      </c>
      <c r="L24" s="7">
        <v>82</v>
      </c>
      <c r="M24" s="7">
        <v>3</v>
      </c>
      <c r="N24" s="7">
        <v>74</v>
      </c>
      <c r="O24" s="7">
        <v>1</v>
      </c>
      <c r="P24" s="7">
        <v>82</v>
      </c>
      <c r="Q24" s="7">
        <v>3</v>
      </c>
      <c r="R24" s="7"/>
      <c r="S24" s="7"/>
      <c r="T24" s="9">
        <f t="shared" si="1"/>
        <v>79.888888888888886</v>
      </c>
      <c r="U24" s="4">
        <f t="shared" si="0"/>
        <v>18</v>
      </c>
      <c r="V24" s="7">
        <v>31</v>
      </c>
      <c r="W24" s="14">
        <v>76.099999999999994</v>
      </c>
      <c r="X24" s="11"/>
      <c r="Y24" s="15">
        <f t="shared" si="2"/>
        <v>77.615555555555545</v>
      </c>
      <c r="Z24" s="11"/>
      <c r="AA24" s="11"/>
      <c r="AB24" s="11"/>
      <c r="AC24" s="11"/>
      <c r="AD24" s="11"/>
      <c r="AE24" s="11" t="s">
        <v>52</v>
      </c>
    </row>
    <row r="25" spans="1:33">
      <c r="AE25" s="13"/>
      <c r="AF25" s="12"/>
      <c r="AG25" s="12"/>
    </row>
    <row r="26" spans="1:33">
      <c r="AE26" s="13"/>
      <c r="AF26" s="12"/>
      <c r="AG26" s="12"/>
    </row>
    <row r="27" spans="1:33">
      <c r="AE27" s="13"/>
      <c r="AF27" s="12"/>
      <c r="AG27" s="12"/>
    </row>
    <row r="28" spans="1:33">
      <c r="AE28" s="13"/>
      <c r="AF28" s="12"/>
      <c r="AG28" s="12"/>
    </row>
    <row r="29" spans="1:33">
      <c r="AE29" s="13"/>
      <c r="AF29" s="12"/>
      <c r="AG29" s="12"/>
    </row>
  </sheetData>
  <mergeCells count="14">
    <mergeCell ref="AE1:AE2"/>
    <mergeCell ref="AB1:AB2"/>
    <mergeCell ref="AC1:AC2"/>
    <mergeCell ref="AD1:AD2"/>
    <mergeCell ref="W1:W2"/>
    <mergeCell ref="X1:X2"/>
    <mergeCell ref="Y1:Y2"/>
    <mergeCell ref="Z1:Z2"/>
    <mergeCell ref="AA1:AA2"/>
    <mergeCell ref="A1:A2"/>
    <mergeCell ref="T1:T2"/>
    <mergeCell ref="U1:U2"/>
    <mergeCell ref="V1:V2"/>
    <mergeCell ref="B1:S1"/>
  </mergeCells>
  <phoneticPr fontId="1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东蒙（岩土）</vt:lpstr>
      <vt:lpstr>东蒙（市政）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dcterms:modified xsi:type="dcterms:W3CDTF">2021-10-11T09:36:08Z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