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学业奖学金\院网发布\第二学年\"/>
    </mc:Choice>
  </mc:AlternateContent>
  <bookViews>
    <workbookView xWindow="-105" yWindow="-105" windowWidth="23250" windowHeight="12570" activeTab="1"/>
  </bookViews>
  <sheets>
    <sheet name="21春博" sheetId="11" r:id="rId1"/>
    <sheet name="21秋博" sheetId="8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5" i="11" l="1"/>
  <c r="S35" i="11"/>
  <c r="R35" i="11"/>
  <c r="S34" i="11"/>
  <c r="R34" i="11" s="1"/>
  <c r="W34" i="11" s="1"/>
  <c r="S33" i="11"/>
  <c r="R33" i="11" s="1"/>
  <c r="W33" i="11" s="1"/>
  <c r="S32" i="11"/>
  <c r="R32" i="11"/>
  <c r="W32" i="11" s="1"/>
  <c r="W31" i="11"/>
  <c r="S31" i="11"/>
  <c r="R31" i="11"/>
  <c r="S30" i="11"/>
  <c r="R30" i="11" s="1"/>
  <c r="W30" i="11" s="1"/>
  <c r="S29" i="11"/>
  <c r="R29" i="11" s="1"/>
  <c r="W29" i="11" s="1"/>
  <c r="S28" i="11"/>
  <c r="R28" i="11"/>
  <c r="W28" i="11" s="1"/>
  <c r="W27" i="11"/>
  <c r="S27" i="11"/>
  <c r="R27" i="11"/>
  <c r="S26" i="11"/>
  <c r="R26" i="11" s="1"/>
  <c r="W26" i="11" s="1"/>
  <c r="S25" i="11"/>
  <c r="R25" i="11" s="1"/>
  <c r="W25" i="11" s="1"/>
  <c r="S24" i="11"/>
  <c r="R24" i="11"/>
  <c r="W24" i="11" s="1"/>
  <c r="W23" i="11"/>
  <c r="S23" i="11"/>
  <c r="R23" i="11"/>
  <c r="S22" i="11"/>
  <c r="R22" i="11" s="1"/>
  <c r="W22" i="11" s="1"/>
  <c r="S21" i="11"/>
  <c r="R21" i="11" s="1"/>
  <c r="W21" i="11" s="1"/>
  <c r="S20" i="11"/>
  <c r="R20" i="11"/>
  <c r="W20" i="11" s="1"/>
  <c r="W19" i="11"/>
  <c r="S19" i="11"/>
  <c r="R19" i="11"/>
  <c r="S18" i="11"/>
  <c r="R18" i="11" s="1"/>
  <c r="W18" i="11" s="1"/>
  <c r="S17" i="11"/>
  <c r="R17" i="11" s="1"/>
  <c r="W17" i="11" s="1"/>
  <c r="S16" i="11"/>
  <c r="R16" i="11"/>
  <c r="W16" i="11" s="1"/>
  <c r="W15" i="11"/>
  <c r="S15" i="11"/>
  <c r="R15" i="11"/>
  <c r="S14" i="11"/>
  <c r="R14" i="11" s="1"/>
  <c r="W14" i="11" s="1"/>
  <c r="S13" i="11"/>
  <c r="R13" i="11" s="1"/>
  <c r="W13" i="11" s="1"/>
  <c r="S12" i="11"/>
  <c r="R12" i="11"/>
  <c r="W12" i="11" s="1"/>
  <c r="W11" i="11"/>
  <c r="S11" i="11"/>
  <c r="R11" i="11"/>
  <c r="S10" i="11"/>
  <c r="R10" i="11" s="1"/>
  <c r="W10" i="11" s="1"/>
  <c r="S9" i="11"/>
  <c r="R9" i="11" s="1"/>
  <c r="W9" i="11" s="1"/>
  <c r="S8" i="11"/>
  <c r="R8" i="11"/>
  <c r="W8" i="11" s="1"/>
  <c r="W7" i="11"/>
  <c r="S7" i="11"/>
  <c r="R7" i="11"/>
  <c r="S6" i="11"/>
  <c r="R6" i="11" s="1"/>
  <c r="W6" i="11" s="1"/>
  <c r="S5" i="11"/>
  <c r="R5" i="11" s="1"/>
  <c r="W5" i="11" s="1"/>
  <c r="S4" i="11"/>
  <c r="R4" i="11"/>
  <c r="W4" i="11" s="1"/>
  <c r="W3" i="11"/>
  <c r="S3" i="11"/>
  <c r="R3" i="11"/>
  <c r="S40" i="8" l="1"/>
  <c r="R40" i="8" s="1"/>
  <c r="R39" i="8"/>
  <c r="R38" i="8"/>
  <c r="R33" i="8"/>
  <c r="R34" i="8"/>
  <c r="R35" i="8"/>
  <c r="R36" i="8"/>
  <c r="R37" i="8"/>
  <c r="R41" i="8"/>
  <c r="R42" i="8"/>
  <c r="S58" i="8" l="1"/>
  <c r="R58" i="8" s="1"/>
  <c r="W58" i="8" s="1"/>
  <c r="R57" i="8"/>
  <c r="W57" i="8" s="1"/>
  <c r="S57" i="8"/>
  <c r="S3" i="8"/>
  <c r="R3" i="8" s="1"/>
  <c r="W3" i="8" s="1"/>
  <c r="S4" i="8"/>
  <c r="R4" i="8" s="1"/>
  <c r="W4" i="8" s="1"/>
  <c r="S5" i="8"/>
  <c r="S6" i="8"/>
  <c r="S7" i="8"/>
  <c r="R7" i="8" s="1"/>
  <c r="W7" i="8" s="1"/>
  <c r="S8" i="8"/>
  <c r="R8" i="8" s="1"/>
  <c r="W8" i="8" s="1"/>
  <c r="S9" i="8"/>
  <c r="R9" i="8" s="1"/>
  <c r="W9" i="8" s="1"/>
  <c r="S10" i="8"/>
  <c r="R10" i="8" s="1"/>
  <c r="W10" i="8" s="1"/>
  <c r="S11" i="8"/>
  <c r="R11" i="8" s="1"/>
  <c r="W11" i="8" s="1"/>
  <c r="S12" i="8"/>
  <c r="R12" i="8" s="1"/>
  <c r="W12" i="8" s="1"/>
  <c r="S13" i="8"/>
  <c r="S14" i="8"/>
  <c r="S15" i="8"/>
  <c r="S16" i="8"/>
  <c r="R16" i="8" s="1"/>
  <c r="W16" i="8" s="1"/>
  <c r="S17" i="8"/>
  <c r="R17" i="8" s="1"/>
  <c r="W17" i="8" s="1"/>
  <c r="S18" i="8"/>
  <c r="R18" i="8" s="1"/>
  <c r="W18" i="8" s="1"/>
  <c r="S19" i="8"/>
  <c r="R19" i="8" s="1"/>
  <c r="W19" i="8" s="1"/>
  <c r="S20" i="8"/>
  <c r="R20" i="8" s="1"/>
  <c r="W20" i="8" s="1"/>
  <c r="S21" i="8"/>
  <c r="R21" i="8" s="1"/>
  <c r="W21" i="8" s="1"/>
  <c r="S22" i="8"/>
  <c r="R22" i="8" s="1"/>
  <c r="W22" i="8" s="1"/>
  <c r="S23" i="8"/>
  <c r="R23" i="8" s="1"/>
  <c r="W23" i="8" s="1"/>
  <c r="S24" i="8"/>
  <c r="R24" i="8" s="1"/>
  <c r="W24" i="8" s="1"/>
  <c r="S25" i="8"/>
  <c r="R25" i="8" s="1"/>
  <c r="W25" i="8" s="1"/>
  <c r="S26" i="8"/>
  <c r="R26" i="8" s="1"/>
  <c r="W26" i="8" s="1"/>
  <c r="S27" i="8"/>
  <c r="R27" i="8" s="1"/>
  <c r="W27" i="8" s="1"/>
  <c r="S28" i="8"/>
  <c r="R28" i="8" s="1"/>
  <c r="W28" i="8" s="1"/>
  <c r="S29" i="8"/>
  <c r="S30" i="8"/>
  <c r="S31" i="8"/>
  <c r="S32" i="8"/>
  <c r="R32" i="8" s="1"/>
  <c r="W32" i="8" s="1"/>
  <c r="S33" i="8"/>
  <c r="W33" i="8" s="1"/>
  <c r="S34" i="8"/>
  <c r="W34" i="8" s="1"/>
  <c r="S35" i="8"/>
  <c r="W35" i="8" s="1"/>
  <c r="S36" i="8"/>
  <c r="W36" i="8" s="1"/>
  <c r="S37" i="8"/>
  <c r="W37" i="8" s="1"/>
  <c r="S38" i="8"/>
  <c r="W38" i="8" s="1"/>
  <c r="S39" i="8"/>
  <c r="W39" i="8" s="1"/>
  <c r="W40" i="8"/>
  <c r="S41" i="8"/>
  <c r="W41" i="8" s="1"/>
  <c r="S42" i="8"/>
  <c r="W42" i="8" s="1"/>
  <c r="S43" i="8"/>
  <c r="R43" i="8" s="1"/>
  <c r="W43" i="8" s="1"/>
  <c r="S44" i="8"/>
  <c r="R44" i="8" s="1"/>
  <c r="W44" i="8" s="1"/>
  <c r="S45" i="8"/>
  <c r="R45" i="8" s="1"/>
  <c r="W45" i="8" s="1"/>
  <c r="S46" i="8"/>
  <c r="R46" i="8" s="1"/>
  <c r="W46" i="8" s="1"/>
  <c r="S47" i="8"/>
  <c r="R47" i="8" s="1"/>
  <c r="W47" i="8" s="1"/>
  <c r="S48" i="8"/>
  <c r="R48" i="8" s="1"/>
  <c r="W48" i="8" s="1"/>
  <c r="S49" i="8"/>
  <c r="R49" i="8" s="1"/>
  <c r="W49" i="8" s="1"/>
  <c r="S50" i="8"/>
  <c r="R50" i="8" s="1"/>
  <c r="W50" i="8" s="1"/>
  <c r="S51" i="8"/>
  <c r="R51" i="8" s="1"/>
  <c r="W51" i="8" s="1"/>
  <c r="S52" i="8"/>
  <c r="R52" i="8" s="1"/>
  <c r="W52" i="8" s="1"/>
  <c r="S53" i="8"/>
  <c r="R53" i="8" s="1"/>
  <c r="W53" i="8" s="1"/>
  <c r="S54" i="8"/>
  <c r="R54" i="8" s="1"/>
  <c r="W54" i="8" s="1"/>
  <c r="S55" i="8"/>
  <c r="R55" i="8" s="1"/>
  <c r="W55" i="8" s="1"/>
  <c r="S56" i="8"/>
  <c r="R56" i="8" s="1"/>
  <c r="W56" i="8" s="1"/>
  <c r="R31" i="8"/>
  <c r="W31" i="8" s="1"/>
  <c r="R13" i="8"/>
  <c r="W13" i="8" s="1"/>
  <c r="R14" i="8"/>
  <c r="W14" i="8" s="1"/>
  <c r="R29" i="8"/>
  <c r="W29" i="8" s="1"/>
  <c r="R30" i="8"/>
  <c r="W30" i="8" s="1"/>
  <c r="R6" i="8"/>
  <c r="W6" i="8" s="1"/>
  <c r="R15" i="8"/>
  <c r="W15" i="8" s="1"/>
  <c r="R5" i="8"/>
  <c r="W5" i="8" s="1"/>
</calcChain>
</file>

<file path=xl/sharedStrings.xml><?xml version="1.0" encoding="utf-8"?>
<sst xmlns="http://schemas.openxmlformats.org/spreadsheetml/2006/main" count="57" uniqueCount="29">
  <si>
    <t>非学位课各科成绩</t>
  </si>
  <si>
    <t>非学位课规格化成绩</t>
  </si>
  <si>
    <t>非学位课总学分</t>
  </si>
  <si>
    <t>学位课规格化成绩</t>
  </si>
  <si>
    <t>班级</t>
  </si>
  <si>
    <t>综合学习成绩</t>
  </si>
  <si>
    <t>德育分</t>
  </si>
  <si>
    <t>科研分</t>
  </si>
  <si>
    <t>德育分（换算）</t>
  </si>
  <si>
    <t>总得分</t>
  </si>
  <si>
    <t>成绩1</t>
  </si>
  <si>
    <t>学分1</t>
  </si>
  <si>
    <t>成绩2</t>
  </si>
  <si>
    <t>学分2</t>
  </si>
  <si>
    <t>成绩3</t>
  </si>
  <si>
    <t>学分3</t>
  </si>
  <si>
    <t>成绩4</t>
  </si>
  <si>
    <t>学分4</t>
  </si>
  <si>
    <t>成绩5</t>
  </si>
  <si>
    <t>学分5</t>
  </si>
  <si>
    <t>成绩6</t>
  </si>
  <si>
    <t>学分6</t>
  </si>
  <si>
    <t>成绩7</t>
  </si>
  <si>
    <t>学分7</t>
  </si>
  <si>
    <t>成绩8</t>
  </si>
  <si>
    <t>学分8</t>
  </si>
  <si>
    <t>已修总学分</t>
  </si>
  <si>
    <r>
      <rPr>
        <sz val="11"/>
        <color theme="1"/>
        <rFont val="宋体"/>
        <family val="3"/>
        <charset val="134"/>
      </rPr>
      <t>学号</t>
    </r>
  </si>
  <si>
    <t>218143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</si>
</sst>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8" formatCode="0.000_);\(0.000\)"/>
    <numFmt numFmtId="180" formatCode="0.00_);[Red]\(0.00\)"/>
  </numFmts>
  <fonts count="10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4" fillId="0" borderId="0">
      <alignment vertical="center"/>
    </xf>
  </cellStyleXfs>
  <cellXfs count="34">
    <xf numFmtId="0" fontId="0" fillId="0" borderId="0" xfId="0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8" fontId="3" fillId="2" borderId="1" xfId="0" applyNumberFormat="1" applyFont="1" applyFill="1" applyBorder="1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0" fontId="7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0" fillId="0" borderId="1" xfId="0" applyNumberFormat="1" applyBorder="1"/>
  </cellXfs>
  <cellStyles count="5">
    <cellStyle name="常规" xfId="0" builtinId="0"/>
    <cellStyle name="常规 2" xfId="2"/>
    <cellStyle name="常规 3" xfId="3"/>
    <cellStyle name="常规 4" xfId="4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selection activeCell="E21" sqref="E21"/>
    </sheetView>
  </sheetViews>
  <sheetFormatPr defaultRowHeight="13.5"/>
  <sheetData>
    <row r="1" spans="1:27">
      <c r="A1" s="21" t="s">
        <v>27</v>
      </c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3" t="s">
        <v>1</v>
      </c>
      <c r="S1" s="13" t="s">
        <v>2</v>
      </c>
      <c r="T1" s="13" t="s">
        <v>26</v>
      </c>
      <c r="U1" s="13" t="s">
        <v>3</v>
      </c>
      <c r="V1" s="10" t="s">
        <v>4</v>
      </c>
      <c r="W1" s="13" t="s">
        <v>5</v>
      </c>
      <c r="X1" s="19" t="s">
        <v>6</v>
      </c>
      <c r="Y1" s="20" t="s">
        <v>7</v>
      </c>
      <c r="Z1" s="11" t="s">
        <v>8</v>
      </c>
      <c r="AA1" s="16" t="s">
        <v>9</v>
      </c>
    </row>
    <row r="2" spans="1:27">
      <c r="A2" s="22"/>
      <c r="B2" s="26" t="s">
        <v>10</v>
      </c>
      <c r="C2" s="26" t="s">
        <v>11</v>
      </c>
      <c r="D2" s="26" t="s">
        <v>12</v>
      </c>
      <c r="E2" s="26" t="s">
        <v>13</v>
      </c>
      <c r="F2" s="26" t="s">
        <v>14</v>
      </c>
      <c r="G2" s="26" t="s">
        <v>15</v>
      </c>
      <c r="H2" s="26" t="s">
        <v>16</v>
      </c>
      <c r="I2" s="26" t="s">
        <v>17</v>
      </c>
      <c r="J2" s="26" t="s">
        <v>18</v>
      </c>
      <c r="K2" s="26" t="s">
        <v>19</v>
      </c>
      <c r="L2" s="26" t="s">
        <v>20</v>
      </c>
      <c r="M2" s="27" t="s">
        <v>21</v>
      </c>
      <c r="N2" s="26" t="s">
        <v>22</v>
      </c>
      <c r="O2" s="26" t="s">
        <v>23</v>
      </c>
      <c r="P2" s="26" t="s">
        <v>24</v>
      </c>
      <c r="Q2" s="26" t="s">
        <v>25</v>
      </c>
      <c r="R2" s="14"/>
      <c r="S2" s="12"/>
      <c r="T2" s="12"/>
      <c r="U2" s="14"/>
      <c r="V2" s="15"/>
      <c r="W2" s="13"/>
      <c r="X2" s="18"/>
      <c r="Y2" s="15"/>
      <c r="Z2" s="18"/>
      <c r="AA2" s="17"/>
    </row>
    <row r="3" spans="1:27">
      <c r="A3" s="28">
        <v>218111</v>
      </c>
      <c r="B3" s="3">
        <v>67</v>
      </c>
      <c r="C3" s="3">
        <v>1</v>
      </c>
      <c r="D3" s="3">
        <v>88</v>
      </c>
      <c r="E3" s="3">
        <v>2</v>
      </c>
      <c r="F3" s="3">
        <v>81</v>
      </c>
      <c r="G3" s="3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5">
        <f t="shared" ref="R3:R35" si="0">(B3*C3+D3*E3+F3*G3+H3*I3+J3*K3+L3*M3+N3*O3+P3*Q3)/S3</f>
        <v>81</v>
      </c>
      <c r="S3" s="4">
        <f t="shared" ref="S3:S35" si="1">C3+E3+G3+I3+K3+M3+O3</f>
        <v>4</v>
      </c>
      <c r="T3" s="3"/>
      <c r="U3" s="3">
        <v>82</v>
      </c>
      <c r="V3" s="3"/>
      <c r="W3" s="5">
        <f t="shared" ref="W3:W35" si="2">R3*0.4+U3*0.6</f>
        <v>81.599999999999994</v>
      </c>
      <c r="X3" s="3"/>
      <c r="Y3" s="3"/>
      <c r="Z3" s="3"/>
    </row>
    <row r="4" spans="1:27">
      <c r="A4" s="29">
        <v>218112</v>
      </c>
      <c r="B4" s="3">
        <v>84</v>
      </c>
      <c r="C4" s="3">
        <v>1</v>
      </c>
      <c r="D4" s="3">
        <v>72</v>
      </c>
      <c r="E4" s="3">
        <v>2</v>
      </c>
      <c r="F4" s="3">
        <v>79</v>
      </c>
      <c r="G4" s="3">
        <v>1</v>
      </c>
      <c r="H4" s="3"/>
      <c r="I4" s="3"/>
      <c r="J4" s="3"/>
      <c r="K4" s="3"/>
      <c r="L4" s="3"/>
      <c r="M4" s="3"/>
      <c r="N4" s="3"/>
      <c r="O4" s="3"/>
      <c r="P4" s="3"/>
      <c r="Q4" s="3"/>
      <c r="R4" s="5">
        <f t="shared" si="0"/>
        <v>76.75</v>
      </c>
      <c r="S4" s="4">
        <f t="shared" si="1"/>
        <v>4</v>
      </c>
      <c r="T4" s="3"/>
      <c r="U4" s="3">
        <v>79.099999999999994</v>
      </c>
      <c r="V4" s="3"/>
      <c r="W4" s="5">
        <f t="shared" si="2"/>
        <v>78.16</v>
      </c>
      <c r="X4" s="3"/>
      <c r="Y4" s="3"/>
      <c r="Z4" s="3"/>
    </row>
    <row r="5" spans="1:27">
      <c r="A5" s="29">
        <v>218113</v>
      </c>
      <c r="B5" s="3">
        <v>57</v>
      </c>
      <c r="C5" s="3">
        <v>1</v>
      </c>
      <c r="D5" s="3">
        <v>80</v>
      </c>
      <c r="E5" s="3">
        <v>2</v>
      </c>
      <c r="F5" s="3">
        <v>82</v>
      </c>
      <c r="G5" s="3">
        <v>1</v>
      </c>
      <c r="H5" s="3"/>
      <c r="I5" s="3"/>
      <c r="J5" s="3"/>
      <c r="K5" s="3"/>
      <c r="L5" s="3"/>
      <c r="M5" s="3"/>
      <c r="N5" s="3"/>
      <c r="O5" s="3"/>
      <c r="P5" s="3"/>
      <c r="Q5" s="3"/>
      <c r="R5" s="5">
        <f t="shared" si="0"/>
        <v>74.75</v>
      </c>
      <c r="S5" s="4">
        <f t="shared" si="1"/>
        <v>4</v>
      </c>
      <c r="T5" s="3"/>
      <c r="U5" s="3">
        <v>80.599999999999994</v>
      </c>
      <c r="V5" s="3"/>
      <c r="W5" s="5">
        <f t="shared" si="2"/>
        <v>78.259999999999991</v>
      </c>
      <c r="X5" s="3"/>
      <c r="Y5" s="3"/>
      <c r="Z5" s="3"/>
    </row>
    <row r="6" spans="1:27">
      <c r="A6" s="29">
        <v>218114</v>
      </c>
      <c r="B6" s="3">
        <v>81</v>
      </c>
      <c r="C6" s="3">
        <v>1</v>
      </c>
      <c r="D6" s="3">
        <v>82</v>
      </c>
      <c r="E6" s="3">
        <v>2</v>
      </c>
      <c r="F6" s="3">
        <v>76</v>
      </c>
      <c r="G6" s="3">
        <v>3</v>
      </c>
      <c r="H6" s="3">
        <v>80</v>
      </c>
      <c r="I6" s="3">
        <v>1</v>
      </c>
      <c r="J6" s="3">
        <v>78</v>
      </c>
      <c r="K6" s="3">
        <v>3</v>
      </c>
      <c r="L6" s="3"/>
      <c r="M6" s="3"/>
      <c r="N6" s="3"/>
      <c r="O6" s="3"/>
      <c r="P6" s="3"/>
      <c r="Q6" s="3"/>
      <c r="R6" s="5">
        <f>(B6*C6+D6*E6+F6*G6+H6*I6+J6*K6+L6*M6+N6*O6+P6*Q6)/S6</f>
        <v>78.7</v>
      </c>
      <c r="S6" s="4">
        <f t="shared" si="1"/>
        <v>10</v>
      </c>
      <c r="T6" s="3"/>
      <c r="U6" s="3">
        <v>80.900000000000006</v>
      </c>
      <c r="V6" s="3"/>
      <c r="W6" s="5">
        <f t="shared" si="2"/>
        <v>80.02000000000001</v>
      </c>
      <c r="X6" s="3"/>
      <c r="Y6" s="3"/>
      <c r="Z6" s="3"/>
    </row>
    <row r="7" spans="1:27">
      <c r="A7" s="28">
        <v>218115</v>
      </c>
      <c r="B7" s="3">
        <v>84</v>
      </c>
      <c r="C7" s="3">
        <v>1</v>
      </c>
      <c r="D7" s="3">
        <v>80</v>
      </c>
      <c r="E7" s="3">
        <v>0</v>
      </c>
      <c r="F7" s="3">
        <v>78</v>
      </c>
      <c r="G7" s="3">
        <v>3</v>
      </c>
      <c r="H7" s="3">
        <v>80</v>
      </c>
      <c r="I7" s="3">
        <v>1</v>
      </c>
      <c r="J7" s="3">
        <v>77</v>
      </c>
      <c r="K7" s="3">
        <v>3</v>
      </c>
      <c r="L7" s="3"/>
      <c r="M7" s="3"/>
      <c r="N7" s="3"/>
      <c r="O7" s="3"/>
      <c r="P7" s="3"/>
      <c r="Q7" s="3"/>
      <c r="R7" s="5">
        <f t="shared" si="0"/>
        <v>78.625</v>
      </c>
      <c r="S7" s="4">
        <f t="shared" si="1"/>
        <v>8</v>
      </c>
      <c r="T7" s="3"/>
      <c r="U7" s="3">
        <v>81.400000000000006</v>
      </c>
      <c r="V7" s="3"/>
      <c r="W7" s="5">
        <f t="shared" si="2"/>
        <v>80.290000000000006</v>
      </c>
      <c r="X7" s="3"/>
      <c r="Y7" s="3"/>
      <c r="Z7" s="3"/>
    </row>
    <row r="8" spans="1:27">
      <c r="A8" s="28">
        <v>218116</v>
      </c>
      <c r="B8" s="3">
        <v>84</v>
      </c>
      <c r="C8" s="3">
        <v>1</v>
      </c>
      <c r="D8" s="3">
        <v>81</v>
      </c>
      <c r="E8" s="3">
        <v>2</v>
      </c>
      <c r="F8" s="3">
        <v>79</v>
      </c>
      <c r="G8" s="3">
        <v>1</v>
      </c>
      <c r="H8" s="3"/>
      <c r="I8" s="3"/>
      <c r="J8" s="3"/>
      <c r="K8" s="3"/>
      <c r="L8" s="3"/>
      <c r="M8" s="3"/>
      <c r="N8" s="3"/>
      <c r="O8" s="3"/>
      <c r="P8" s="3"/>
      <c r="Q8" s="3"/>
      <c r="R8" s="5">
        <f t="shared" si="0"/>
        <v>81.25</v>
      </c>
      <c r="S8" s="4">
        <f t="shared" si="1"/>
        <v>4</v>
      </c>
      <c r="T8" s="3"/>
      <c r="U8" s="3">
        <v>78</v>
      </c>
      <c r="V8" s="3"/>
      <c r="W8" s="5">
        <f t="shared" si="2"/>
        <v>79.3</v>
      </c>
      <c r="X8" s="3"/>
      <c r="Y8" s="3"/>
      <c r="Z8" s="3"/>
    </row>
    <row r="9" spans="1:27">
      <c r="A9" s="28">
        <v>218117</v>
      </c>
      <c r="B9" s="3">
        <v>84</v>
      </c>
      <c r="C9" s="3">
        <v>1</v>
      </c>
      <c r="D9" s="3">
        <v>78</v>
      </c>
      <c r="E9" s="3">
        <v>2</v>
      </c>
      <c r="F9" s="3">
        <v>75</v>
      </c>
      <c r="G9" s="3">
        <v>1</v>
      </c>
      <c r="H9" s="3"/>
      <c r="I9" s="3"/>
      <c r="J9" s="3"/>
      <c r="K9" s="3"/>
      <c r="L9" s="3"/>
      <c r="M9" s="3"/>
      <c r="N9" s="3"/>
      <c r="O9" s="3"/>
      <c r="P9" s="3"/>
      <c r="Q9" s="3"/>
      <c r="R9" s="5">
        <f t="shared" si="0"/>
        <v>78.75</v>
      </c>
      <c r="S9" s="4">
        <f t="shared" si="1"/>
        <v>4</v>
      </c>
      <c r="T9" s="3"/>
      <c r="U9" s="3">
        <v>76</v>
      </c>
      <c r="V9" s="3"/>
      <c r="W9" s="5">
        <f t="shared" si="2"/>
        <v>77.099999999999994</v>
      </c>
      <c r="X9" s="3"/>
      <c r="Y9" s="3"/>
      <c r="Z9" s="3"/>
    </row>
    <row r="10" spans="1:27">
      <c r="A10" s="28">
        <v>218118</v>
      </c>
      <c r="B10" s="3">
        <v>90</v>
      </c>
      <c r="C10" s="3">
        <v>1</v>
      </c>
      <c r="D10" s="3">
        <v>79</v>
      </c>
      <c r="E10" s="3">
        <v>2</v>
      </c>
      <c r="F10" s="3">
        <v>79</v>
      </c>
      <c r="G10" s="3"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5">
        <f t="shared" si="0"/>
        <v>81.75</v>
      </c>
      <c r="S10" s="4">
        <f t="shared" si="1"/>
        <v>4</v>
      </c>
      <c r="T10" s="3"/>
      <c r="U10" s="3">
        <v>75.900000000000006</v>
      </c>
      <c r="V10" s="3"/>
      <c r="W10" s="5">
        <f t="shared" si="2"/>
        <v>78.240000000000009</v>
      </c>
      <c r="X10" s="3"/>
      <c r="Y10" s="3"/>
      <c r="Z10" s="3"/>
    </row>
    <row r="11" spans="1:27">
      <c r="A11" s="28">
        <v>218119</v>
      </c>
      <c r="B11" s="3">
        <v>87</v>
      </c>
      <c r="C11" s="3">
        <v>1</v>
      </c>
      <c r="D11" s="3">
        <v>80</v>
      </c>
      <c r="E11" s="3">
        <v>2</v>
      </c>
      <c r="F11" s="3">
        <v>79</v>
      </c>
      <c r="G11" s="3">
        <v>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5">
        <f t="shared" si="0"/>
        <v>81.5</v>
      </c>
      <c r="S11" s="4">
        <f t="shared" si="1"/>
        <v>4</v>
      </c>
      <c r="T11" s="3"/>
      <c r="U11" s="3">
        <v>79.2</v>
      </c>
      <c r="V11" s="3"/>
      <c r="W11" s="5">
        <f t="shared" si="2"/>
        <v>80.12</v>
      </c>
      <c r="X11" s="3"/>
      <c r="Y11" s="3"/>
      <c r="Z11" s="3"/>
    </row>
    <row r="12" spans="1:27">
      <c r="A12" s="28">
        <v>218120</v>
      </c>
      <c r="B12" s="3">
        <v>81</v>
      </c>
      <c r="C12" s="3">
        <v>1</v>
      </c>
      <c r="D12" s="3">
        <v>81</v>
      </c>
      <c r="E12" s="3">
        <v>2</v>
      </c>
      <c r="F12" s="3">
        <v>81</v>
      </c>
      <c r="G12" s="3">
        <v>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5">
        <f t="shared" si="0"/>
        <v>81</v>
      </c>
      <c r="S12" s="4">
        <f t="shared" si="1"/>
        <v>4</v>
      </c>
      <c r="T12" s="3"/>
      <c r="U12" s="3">
        <v>82.85</v>
      </c>
      <c r="V12" s="3"/>
      <c r="W12" s="5">
        <f t="shared" si="2"/>
        <v>82.109999999999985</v>
      </c>
      <c r="X12" s="3"/>
      <c r="Y12" s="3"/>
      <c r="Z12" s="3"/>
    </row>
    <row r="13" spans="1:27">
      <c r="A13" s="28">
        <v>218121</v>
      </c>
      <c r="B13" s="3">
        <v>81</v>
      </c>
      <c r="C13" s="3">
        <v>1</v>
      </c>
      <c r="D13" s="3">
        <v>84</v>
      </c>
      <c r="E13" s="3">
        <v>2</v>
      </c>
      <c r="F13" s="3">
        <v>82</v>
      </c>
      <c r="G13" s="3">
        <v>0</v>
      </c>
      <c r="H13" s="3">
        <v>78</v>
      </c>
      <c r="I13" s="3">
        <v>1</v>
      </c>
      <c r="J13" s="3"/>
      <c r="K13" s="3"/>
      <c r="L13" s="3"/>
      <c r="M13" s="3"/>
      <c r="N13" s="3"/>
      <c r="O13" s="3"/>
      <c r="P13" s="3"/>
      <c r="Q13" s="3"/>
      <c r="R13" s="5">
        <f t="shared" si="0"/>
        <v>81.75</v>
      </c>
      <c r="S13" s="4">
        <f t="shared" si="1"/>
        <v>4</v>
      </c>
      <c r="T13" s="3"/>
      <c r="U13" s="3">
        <v>79.2</v>
      </c>
      <c r="V13" s="3"/>
      <c r="W13" s="5">
        <f t="shared" si="2"/>
        <v>80.22</v>
      </c>
      <c r="X13" s="3"/>
      <c r="Y13" s="3"/>
      <c r="Z13" s="3"/>
    </row>
    <row r="14" spans="1:27">
      <c r="A14" s="28">
        <v>218122</v>
      </c>
      <c r="B14" s="3">
        <v>86</v>
      </c>
      <c r="C14" s="3">
        <v>1</v>
      </c>
      <c r="D14" s="3">
        <v>78</v>
      </c>
      <c r="E14" s="3">
        <v>2</v>
      </c>
      <c r="F14" s="3">
        <v>77</v>
      </c>
      <c r="G14" s="3">
        <v>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5">
        <f t="shared" si="0"/>
        <v>79.75</v>
      </c>
      <c r="S14" s="4">
        <f t="shared" si="1"/>
        <v>4</v>
      </c>
      <c r="T14" s="3"/>
      <c r="U14" s="3">
        <v>84.3</v>
      </c>
      <c r="V14" s="3"/>
      <c r="W14" s="5">
        <f t="shared" si="2"/>
        <v>82.48</v>
      </c>
      <c r="X14" s="3"/>
      <c r="Y14" s="3"/>
      <c r="Z14" s="3"/>
    </row>
    <row r="15" spans="1:27">
      <c r="A15" s="28">
        <v>218123</v>
      </c>
      <c r="B15" s="3">
        <v>72</v>
      </c>
      <c r="C15" s="3">
        <v>1</v>
      </c>
      <c r="D15" s="3">
        <v>85</v>
      </c>
      <c r="E15" s="3">
        <v>3</v>
      </c>
      <c r="F15" s="3">
        <v>77</v>
      </c>
      <c r="G15" s="3">
        <v>1</v>
      </c>
      <c r="H15" s="3">
        <v>81</v>
      </c>
      <c r="I15" s="3">
        <v>3</v>
      </c>
      <c r="J15" s="3"/>
      <c r="K15" s="3"/>
      <c r="L15" s="3"/>
      <c r="M15" s="3"/>
      <c r="N15" s="3"/>
      <c r="O15" s="3"/>
      <c r="P15" s="3"/>
      <c r="Q15" s="3"/>
      <c r="R15" s="5">
        <f t="shared" si="0"/>
        <v>80.875</v>
      </c>
      <c r="S15" s="4">
        <f t="shared" si="1"/>
        <v>8</v>
      </c>
      <c r="T15" s="3"/>
      <c r="U15" s="3">
        <v>79.89</v>
      </c>
      <c r="V15" s="3"/>
      <c r="W15" s="5">
        <f t="shared" si="2"/>
        <v>80.283999999999992</v>
      </c>
      <c r="X15" s="3"/>
      <c r="Y15" s="3"/>
      <c r="Z15" s="3"/>
    </row>
    <row r="16" spans="1:27">
      <c r="A16" s="28">
        <v>218124</v>
      </c>
      <c r="B16" s="3">
        <v>83</v>
      </c>
      <c r="C16" s="3">
        <v>1</v>
      </c>
      <c r="D16" s="3">
        <v>74</v>
      </c>
      <c r="E16" s="3">
        <v>2</v>
      </c>
      <c r="F16" s="3">
        <v>79</v>
      </c>
      <c r="G16" s="3">
        <v>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5">
        <f t="shared" si="0"/>
        <v>77.5</v>
      </c>
      <c r="S16" s="4">
        <f t="shared" si="1"/>
        <v>4</v>
      </c>
      <c r="T16" s="3"/>
      <c r="U16" s="3">
        <v>81.8</v>
      </c>
      <c r="V16" s="3"/>
      <c r="W16" s="5">
        <f t="shared" si="2"/>
        <v>80.08</v>
      </c>
      <c r="X16" s="3"/>
      <c r="Y16" s="3"/>
      <c r="Z16" s="3"/>
    </row>
    <row r="17" spans="1:26">
      <c r="A17" s="28">
        <v>218125</v>
      </c>
      <c r="B17" s="3">
        <v>89</v>
      </c>
      <c r="C17" s="3">
        <v>1</v>
      </c>
      <c r="D17" s="3">
        <v>81</v>
      </c>
      <c r="E17" s="3">
        <v>2</v>
      </c>
      <c r="F17" s="3">
        <v>71</v>
      </c>
      <c r="G17" s="3">
        <v>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5">
        <f t="shared" si="0"/>
        <v>80.5</v>
      </c>
      <c r="S17" s="4">
        <f t="shared" si="1"/>
        <v>4</v>
      </c>
      <c r="T17" s="3"/>
      <c r="U17" s="3">
        <v>78.2</v>
      </c>
      <c r="V17" s="3"/>
      <c r="W17" s="5">
        <f t="shared" si="2"/>
        <v>79.12</v>
      </c>
      <c r="X17" s="3"/>
      <c r="Y17" s="3"/>
      <c r="Z17" s="3"/>
    </row>
    <row r="18" spans="1:26">
      <c r="A18" s="28">
        <v>218126</v>
      </c>
      <c r="B18" s="3">
        <v>91</v>
      </c>
      <c r="C18" s="3">
        <v>1</v>
      </c>
      <c r="D18" s="3">
        <v>80</v>
      </c>
      <c r="E18" s="3">
        <v>2</v>
      </c>
      <c r="F18" s="3">
        <v>71</v>
      </c>
      <c r="G18" s="3">
        <v>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5">
        <f t="shared" si="0"/>
        <v>80.5</v>
      </c>
      <c r="S18" s="4">
        <f t="shared" si="1"/>
        <v>4</v>
      </c>
      <c r="T18" s="3"/>
      <c r="U18" s="3">
        <v>79.2</v>
      </c>
      <c r="V18" s="3"/>
      <c r="W18" s="5">
        <f t="shared" si="2"/>
        <v>79.72</v>
      </c>
      <c r="X18" s="3"/>
      <c r="Y18" s="3"/>
      <c r="Z18" s="3"/>
    </row>
    <row r="19" spans="1:26">
      <c r="A19" s="28">
        <v>218127</v>
      </c>
      <c r="B19" s="3">
        <v>84</v>
      </c>
      <c r="C19" s="3">
        <v>1</v>
      </c>
      <c r="D19" s="3">
        <v>82</v>
      </c>
      <c r="E19" s="3">
        <v>2</v>
      </c>
      <c r="F19" s="3">
        <v>83</v>
      </c>
      <c r="G19" s="3">
        <v>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5">
        <f t="shared" si="0"/>
        <v>82.75</v>
      </c>
      <c r="S19" s="4">
        <f t="shared" si="1"/>
        <v>4</v>
      </c>
      <c r="T19" s="3"/>
      <c r="U19" s="3">
        <v>81.099999999999994</v>
      </c>
      <c r="V19" s="3"/>
      <c r="W19" s="5">
        <f t="shared" si="2"/>
        <v>81.759999999999991</v>
      </c>
      <c r="X19" s="3"/>
      <c r="Y19" s="3"/>
      <c r="Z19" s="3"/>
    </row>
    <row r="20" spans="1:26">
      <c r="A20" s="28">
        <v>218128</v>
      </c>
      <c r="B20" s="3">
        <v>87</v>
      </c>
      <c r="C20" s="3">
        <v>1</v>
      </c>
      <c r="D20" s="3">
        <v>85</v>
      </c>
      <c r="E20" s="3">
        <v>3</v>
      </c>
      <c r="F20" s="3">
        <v>81</v>
      </c>
      <c r="G20" s="3">
        <v>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5">
        <f t="shared" si="0"/>
        <v>84.6</v>
      </c>
      <c r="S20" s="4">
        <f t="shared" si="1"/>
        <v>5</v>
      </c>
      <c r="T20" s="3"/>
      <c r="U20" s="3">
        <v>78.8</v>
      </c>
      <c r="V20" s="3"/>
      <c r="W20" s="5">
        <f t="shared" si="2"/>
        <v>81.11999999999999</v>
      </c>
      <c r="X20" s="3"/>
      <c r="Y20" s="3"/>
      <c r="Z20" s="3"/>
    </row>
    <row r="21" spans="1:26">
      <c r="A21" s="28">
        <v>218129</v>
      </c>
      <c r="B21" s="3">
        <v>89</v>
      </c>
      <c r="C21" s="3">
        <v>1</v>
      </c>
      <c r="D21" s="3">
        <v>73</v>
      </c>
      <c r="E21" s="3">
        <v>2</v>
      </c>
      <c r="F21" s="3">
        <v>77</v>
      </c>
      <c r="G21" s="3">
        <v>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5">
        <f t="shared" si="0"/>
        <v>78</v>
      </c>
      <c r="S21" s="4">
        <f t="shared" si="1"/>
        <v>4</v>
      </c>
      <c r="T21" s="3"/>
      <c r="U21" s="3">
        <v>75.62</v>
      </c>
      <c r="V21" s="3"/>
      <c r="W21" s="5">
        <f t="shared" si="2"/>
        <v>76.572000000000003</v>
      </c>
      <c r="X21" s="3"/>
      <c r="Y21" s="3"/>
      <c r="Z21" s="3"/>
    </row>
    <row r="22" spans="1:26">
      <c r="A22" s="28">
        <v>218130</v>
      </c>
      <c r="B22" s="3">
        <v>84</v>
      </c>
      <c r="C22" s="3">
        <v>1</v>
      </c>
      <c r="D22" s="3">
        <v>84</v>
      </c>
      <c r="E22" s="3">
        <v>2</v>
      </c>
      <c r="F22" s="3">
        <v>79</v>
      </c>
      <c r="G22" s="3">
        <v>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5">
        <f t="shared" si="0"/>
        <v>82.75</v>
      </c>
      <c r="S22" s="4">
        <f t="shared" si="1"/>
        <v>4</v>
      </c>
      <c r="T22" s="3"/>
      <c r="U22" s="3">
        <v>82.08</v>
      </c>
      <c r="V22" s="3"/>
      <c r="W22" s="5">
        <f t="shared" si="2"/>
        <v>82.347999999999999</v>
      </c>
      <c r="X22" s="3"/>
      <c r="Y22" s="3"/>
      <c r="Z22" s="3"/>
    </row>
    <row r="23" spans="1:26">
      <c r="A23" s="28">
        <v>218131</v>
      </c>
      <c r="B23" s="3">
        <v>87</v>
      </c>
      <c r="C23" s="3">
        <v>1</v>
      </c>
      <c r="D23" s="3">
        <v>80</v>
      </c>
      <c r="E23" s="3">
        <v>2</v>
      </c>
      <c r="F23" s="3">
        <v>78</v>
      </c>
      <c r="G23" s="3">
        <v>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5">
        <f t="shared" si="0"/>
        <v>81.25</v>
      </c>
      <c r="S23" s="4">
        <f t="shared" si="1"/>
        <v>4</v>
      </c>
      <c r="T23" s="3"/>
      <c r="U23" s="3">
        <v>80.400000000000006</v>
      </c>
      <c r="V23" s="3"/>
      <c r="W23" s="5">
        <f t="shared" si="2"/>
        <v>80.740000000000009</v>
      </c>
      <c r="X23" s="3"/>
      <c r="Y23" s="3"/>
      <c r="Z23" s="3"/>
    </row>
    <row r="24" spans="1:26">
      <c r="A24" s="28">
        <v>218132</v>
      </c>
      <c r="B24" s="3">
        <v>87</v>
      </c>
      <c r="C24" s="3">
        <v>1</v>
      </c>
      <c r="D24" s="3">
        <v>80</v>
      </c>
      <c r="E24" s="3">
        <v>2</v>
      </c>
      <c r="F24" s="3">
        <v>79</v>
      </c>
      <c r="G24" s="3">
        <v>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5">
        <f t="shared" si="0"/>
        <v>81.5</v>
      </c>
      <c r="S24" s="4">
        <f t="shared" si="1"/>
        <v>4</v>
      </c>
      <c r="T24" s="3"/>
      <c r="U24" s="3">
        <v>76.2</v>
      </c>
      <c r="V24" s="3"/>
      <c r="W24" s="5">
        <f t="shared" si="2"/>
        <v>78.319999999999993</v>
      </c>
      <c r="X24" s="3"/>
      <c r="Y24" s="3"/>
      <c r="Z24" s="3"/>
    </row>
    <row r="25" spans="1:26">
      <c r="A25" s="28">
        <v>218133</v>
      </c>
      <c r="B25" s="3">
        <v>84</v>
      </c>
      <c r="C25" s="3">
        <v>1</v>
      </c>
      <c r="D25" s="3">
        <v>80</v>
      </c>
      <c r="E25" s="3">
        <v>1</v>
      </c>
      <c r="F25" s="3">
        <v>77</v>
      </c>
      <c r="G25" s="3">
        <v>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5">
        <f t="shared" si="0"/>
        <v>79.5</v>
      </c>
      <c r="S25" s="4">
        <f t="shared" si="1"/>
        <v>4</v>
      </c>
      <c r="T25" s="3"/>
      <c r="U25" s="3">
        <v>82.6</v>
      </c>
      <c r="V25" s="3"/>
      <c r="W25" s="5">
        <f t="shared" si="2"/>
        <v>81.36</v>
      </c>
      <c r="X25" s="3"/>
      <c r="Y25" s="3"/>
      <c r="Z25" s="3"/>
    </row>
    <row r="26" spans="1:26">
      <c r="A26" s="28">
        <v>218134</v>
      </c>
      <c r="B26" s="3">
        <v>86</v>
      </c>
      <c r="C26" s="3">
        <v>1</v>
      </c>
      <c r="D26" s="3">
        <v>83</v>
      </c>
      <c r="E26" s="3">
        <v>1</v>
      </c>
      <c r="F26" s="3">
        <v>71</v>
      </c>
      <c r="G26" s="3">
        <v>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5">
        <f t="shared" si="0"/>
        <v>77.75</v>
      </c>
      <c r="S26" s="4">
        <f t="shared" si="1"/>
        <v>4</v>
      </c>
      <c r="T26" s="3"/>
      <c r="U26" s="3">
        <v>77.78</v>
      </c>
      <c r="V26" s="3"/>
      <c r="W26" s="5">
        <f t="shared" si="2"/>
        <v>77.768000000000001</v>
      </c>
      <c r="X26" s="3"/>
      <c r="Y26" s="3"/>
      <c r="Z26" s="3"/>
    </row>
    <row r="27" spans="1:26">
      <c r="A27" s="28">
        <v>218135</v>
      </c>
      <c r="B27" s="3">
        <v>87</v>
      </c>
      <c r="C27" s="3">
        <v>1</v>
      </c>
      <c r="D27" s="3">
        <v>86</v>
      </c>
      <c r="E27" s="3">
        <v>2</v>
      </c>
      <c r="F27" s="3">
        <v>82</v>
      </c>
      <c r="G27" s="3">
        <v>2</v>
      </c>
      <c r="H27" s="3">
        <v>83</v>
      </c>
      <c r="I27" s="3">
        <v>1</v>
      </c>
      <c r="J27" s="3"/>
      <c r="K27" s="3"/>
      <c r="L27" s="3"/>
      <c r="M27" s="3"/>
      <c r="N27" s="3"/>
      <c r="O27" s="3"/>
      <c r="P27" s="3"/>
      <c r="Q27" s="3"/>
      <c r="R27" s="5">
        <f t="shared" si="0"/>
        <v>84.333333333333329</v>
      </c>
      <c r="S27" s="4">
        <f t="shared" si="1"/>
        <v>6</v>
      </c>
      <c r="T27" s="3"/>
      <c r="U27" s="3">
        <v>83</v>
      </c>
      <c r="V27" s="3"/>
      <c r="W27" s="5">
        <f t="shared" si="2"/>
        <v>83.533333333333331</v>
      </c>
      <c r="X27" s="3"/>
      <c r="Y27" s="3"/>
      <c r="Z27" s="3"/>
    </row>
    <row r="28" spans="1:26">
      <c r="A28" s="28">
        <v>218136</v>
      </c>
      <c r="B28" s="3">
        <v>79</v>
      </c>
      <c r="C28" s="3">
        <v>1</v>
      </c>
      <c r="D28" s="3">
        <v>80</v>
      </c>
      <c r="E28" s="3">
        <v>1</v>
      </c>
      <c r="F28" s="3">
        <v>80</v>
      </c>
      <c r="G28" s="3">
        <v>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5">
        <f t="shared" si="0"/>
        <v>79.8</v>
      </c>
      <c r="S28" s="4">
        <f t="shared" si="1"/>
        <v>5</v>
      </c>
      <c r="T28" s="3"/>
      <c r="U28" s="3">
        <v>80.25</v>
      </c>
      <c r="V28" s="3"/>
      <c r="W28" s="5">
        <f t="shared" si="2"/>
        <v>80.069999999999993</v>
      </c>
      <c r="X28" s="3"/>
      <c r="Y28" s="3"/>
      <c r="Z28" s="3"/>
    </row>
    <row r="29" spans="1:26">
      <c r="A29" s="28">
        <v>218137</v>
      </c>
      <c r="B29" s="3">
        <v>79</v>
      </c>
      <c r="C29" s="3">
        <v>1</v>
      </c>
      <c r="D29" s="3">
        <v>74</v>
      </c>
      <c r="E29" s="3">
        <v>2</v>
      </c>
      <c r="F29" s="3">
        <v>78</v>
      </c>
      <c r="G29" s="3">
        <v>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5">
        <f t="shared" si="0"/>
        <v>76.25</v>
      </c>
      <c r="S29" s="4">
        <f t="shared" si="1"/>
        <v>4</v>
      </c>
      <c r="T29" s="3"/>
      <c r="U29" s="3">
        <v>80.78</v>
      </c>
      <c r="V29" s="3"/>
      <c r="W29" s="5">
        <f t="shared" si="2"/>
        <v>78.967999999999989</v>
      </c>
      <c r="X29" s="3"/>
      <c r="Y29" s="3"/>
      <c r="Z29" s="3"/>
    </row>
    <row r="30" spans="1:26">
      <c r="A30" s="28">
        <v>218138</v>
      </c>
      <c r="B30" s="3">
        <v>81</v>
      </c>
      <c r="C30" s="3">
        <v>1</v>
      </c>
      <c r="D30" s="3">
        <v>79</v>
      </c>
      <c r="E30" s="3">
        <v>1</v>
      </c>
      <c r="F30" s="3">
        <v>76</v>
      </c>
      <c r="G30" s="3">
        <v>2</v>
      </c>
      <c r="H30" s="3">
        <v>83</v>
      </c>
      <c r="I30" s="3">
        <v>1</v>
      </c>
      <c r="J30" s="3"/>
      <c r="K30" s="3"/>
      <c r="L30" s="3"/>
      <c r="M30" s="3"/>
      <c r="N30" s="3"/>
      <c r="O30" s="3"/>
      <c r="P30" s="3"/>
      <c r="Q30" s="3"/>
      <c r="R30" s="5">
        <f t="shared" si="0"/>
        <v>79</v>
      </c>
      <c r="S30" s="4">
        <f t="shared" si="1"/>
        <v>5</v>
      </c>
      <c r="T30" s="3"/>
      <c r="U30" s="3">
        <v>79.44</v>
      </c>
      <c r="V30" s="3"/>
      <c r="W30" s="5">
        <f t="shared" si="2"/>
        <v>79.263999999999996</v>
      </c>
      <c r="X30" s="3"/>
      <c r="Y30" s="3"/>
      <c r="Z30" s="3"/>
    </row>
    <row r="31" spans="1:26">
      <c r="A31" s="28">
        <v>218139</v>
      </c>
      <c r="B31" s="3">
        <v>72</v>
      </c>
      <c r="C31" s="3">
        <v>1</v>
      </c>
      <c r="D31" s="3">
        <v>72</v>
      </c>
      <c r="E31" s="3">
        <v>1</v>
      </c>
      <c r="F31" s="3">
        <v>80</v>
      </c>
      <c r="G31" s="3">
        <v>2</v>
      </c>
      <c r="H31" s="3">
        <v>77</v>
      </c>
      <c r="I31" s="3">
        <v>1</v>
      </c>
      <c r="J31" s="3"/>
      <c r="K31" s="3"/>
      <c r="L31" s="3"/>
      <c r="M31" s="3"/>
      <c r="N31" s="3"/>
      <c r="O31" s="3"/>
      <c r="P31" s="3"/>
      <c r="Q31" s="3"/>
      <c r="R31" s="5">
        <f t="shared" si="0"/>
        <v>76.2</v>
      </c>
      <c r="S31" s="4">
        <f t="shared" si="1"/>
        <v>5</v>
      </c>
      <c r="T31" s="3"/>
      <c r="U31" s="3">
        <v>78.22</v>
      </c>
      <c r="V31" s="3"/>
      <c r="W31" s="5">
        <f t="shared" si="2"/>
        <v>77.412000000000006</v>
      </c>
      <c r="X31" s="3"/>
      <c r="Y31" s="3"/>
      <c r="Z31" s="3"/>
    </row>
    <row r="32" spans="1:26">
      <c r="A32" s="28">
        <v>218140</v>
      </c>
      <c r="B32" s="3">
        <v>84</v>
      </c>
      <c r="C32" s="3">
        <v>1</v>
      </c>
      <c r="D32" s="3">
        <v>77</v>
      </c>
      <c r="E32" s="3">
        <v>1</v>
      </c>
      <c r="F32" s="3">
        <v>85</v>
      </c>
      <c r="G32" s="3">
        <v>2</v>
      </c>
      <c r="H32" s="3">
        <v>79</v>
      </c>
      <c r="I32" s="3">
        <v>1</v>
      </c>
      <c r="J32" s="3">
        <v>80</v>
      </c>
      <c r="K32" s="3">
        <v>3</v>
      </c>
      <c r="L32" s="3">
        <v>88</v>
      </c>
      <c r="M32" s="3">
        <v>3</v>
      </c>
      <c r="N32" s="3"/>
      <c r="O32" s="3"/>
      <c r="P32" s="3"/>
      <c r="Q32" s="3"/>
      <c r="R32" s="5">
        <f t="shared" si="0"/>
        <v>83.090909090909093</v>
      </c>
      <c r="S32" s="4">
        <f t="shared" si="1"/>
        <v>11</v>
      </c>
      <c r="T32" s="3"/>
      <c r="U32" s="3">
        <v>77.599999999999994</v>
      </c>
      <c r="V32" s="3"/>
      <c r="W32" s="5">
        <f t="shared" si="2"/>
        <v>79.796363636363637</v>
      </c>
      <c r="X32" s="3"/>
      <c r="Y32" s="3"/>
      <c r="Z32" s="3"/>
    </row>
    <row r="33" spans="1:26">
      <c r="A33" s="28">
        <v>218141</v>
      </c>
      <c r="B33" s="3">
        <v>89</v>
      </c>
      <c r="C33" s="3">
        <v>1</v>
      </c>
      <c r="D33" s="3">
        <v>83</v>
      </c>
      <c r="E33" s="3">
        <v>1</v>
      </c>
      <c r="F33" s="3">
        <v>82</v>
      </c>
      <c r="G33" s="3">
        <v>2</v>
      </c>
      <c r="H33" s="3">
        <v>79</v>
      </c>
      <c r="I33" s="3">
        <v>1</v>
      </c>
      <c r="J33" s="3">
        <v>82</v>
      </c>
      <c r="K33" s="3">
        <v>3</v>
      </c>
      <c r="L33" s="3"/>
      <c r="M33" s="3"/>
      <c r="N33" s="3"/>
      <c r="O33" s="3"/>
      <c r="P33" s="3"/>
      <c r="Q33" s="3"/>
      <c r="R33" s="5">
        <f t="shared" si="0"/>
        <v>82.625</v>
      </c>
      <c r="S33" s="4">
        <f t="shared" si="1"/>
        <v>8</v>
      </c>
      <c r="T33" s="3"/>
      <c r="U33" s="3">
        <v>78.75</v>
      </c>
      <c r="V33" s="3"/>
      <c r="W33" s="5">
        <f t="shared" si="2"/>
        <v>80.300000000000011</v>
      </c>
      <c r="X33" s="3"/>
      <c r="Y33" s="3"/>
      <c r="Z33" s="3"/>
    </row>
    <row r="34" spans="1:26">
      <c r="A34" s="28">
        <v>218142</v>
      </c>
      <c r="B34" s="3">
        <v>67</v>
      </c>
      <c r="C34" s="3">
        <v>1</v>
      </c>
      <c r="D34" s="3">
        <v>82</v>
      </c>
      <c r="E34" s="3">
        <v>2</v>
      </c>
      <c r="F34" s="3">
        <v>81</v>
      </c>
      <c r="G34" s="3">
        <v>0.5</v>
      </c>
      <c r="H34" s="3">
        <v>80</v>
      </c>
      <c r="I34" s="3">
        <v>1</v>
      </c>
      <c r="J34" s="3">
        <v>79</v>
      </c>
      <c r="K34" s="3">
        <v>2</v>
      </c>
      <c r="L34" s="3">
        <v>79</v>
      </c>
      <c r="M34" s="3">
        <v>1</v>
      </c>
      <c r="N34" s="3">
        <v>78</v>
      </c>
      <c r="O34" s="3">
        <v>3</v>
      </c>
      <c r="P34" s="3"/>
      <c r="Q34" s="3"/>
      <c r="R34" s="5">
        <f t="shared" si="0"/>
        <v>78.333333333333329</v>
      </c>
      <c r="S34" s="4">
        <f t="shared" si="1"/>
        <v>10.5</v>
      </c>
      <c r="T34" s="3"/>
      <c r="U34" s="3">
        <v>81.88</v>
      </c>
      <c r="V34" s="3"/>
      <c r="W34" s="5">
        <f t="shared" si="2"/>
        <v>80.461333333333329</v>
      </c>
      <c r="X34" s="3"/>
      <c r="Y34" s="3"/>
      <c r="Z34" s="3"/>
    </row>
    <row r="35" spans="1:26">
      <c r="A35" s="30" t="s">
        <v>28</v>
      </c>
      <c r="B35" s="3">
        <v>81</v>
      </c>
      <c r="C35" s="3">
        <v>1</v>
      </c>
      <c r="D35" s="3">
        <v>83</v>
      </c>
      <c r="E35" s="3">
        <v>2</v>
      </c>
      <c r="F35" s="3">
        <v>79</v>
      </c>
      <c r="G35" s="3">
        <v>2</v>
      </c>
      <c r="H35" s="3">
        <v>79</v>
      </c>
      <c r="I35" s="3">
        <v>1</v>
      </c>
      <c r="J35" s="3"/>
      <c r="K35" s="3"/>
      <c r="L35" s="3"/>
      <c r="M35" s="3"/>
      <c r="N35" s="3"/>
      <c r="O35" s="3"/>
      <c r="P35" s="3"/>
      <c r="Q35" s="3"/>
      <c r="R35" s="5">
        <f t="shared" si="0"/>
        <v>80.666666666666671</v>
      </c>
      <c r="S35" s="4">
        <f t="shared" si="1"/>
        <v>6</v>
      </c>
      <c r="T35" s="3"/>
      <c r="U35" s="3">
        <v>81.5</v>
      </c>
      <c r="V35" s="3"/>
      <c r="W35" s="5">
        <f t="shared" si="2"/>
        <v>81.166666666666671</v>
      </c>
      <c r="X35" s="3"/>
      <c r="Y35" s="3"/>
      <c r="Z35" s="3"/>
    </row>
    <row r="36" spans="1:26" ht="15">
      <c r="A36" s="9"/>
    </row>
  </sheetData>
  <mergeCells count="12">
    <mergeCell ref="V1:V2"/>
    <mergeCell ref="W1:W2"/>
    <mergeCell ref="X1:X2"/>
    <mergeCell ref="Y1:Y2"/>
    <mergeCell ref="Z1:Z2"/>
    <mergeCell ref="AA1:AA2"/>
    <mergeCell ref="A1:A2"/>
    <mergeCell ref="B1:Q1"/>
    <mergeCell ref="R1:R2"/>
    <mergeCell ref="S1:S2"/>
    <mergeCell ref="T1:T2"/>
    <mergeCell ref="U1:U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abSelected="1" workbookViewId="0">
      <selection activeCell="I17" sqref="I17"/>
    </sheetView>
  </sheetViews>
  <sheetFormatPr defaultRowHeight="15"/>
  <cols>
    <col min="1" max="1" width="8.875" style="9"/>
  </cols>
  <sheetData>
    <row r="1" spans="1:30" s="1" customFormat="1" ht="15" customHeight="1">
      <c r="A1" s="21" t="s">
        <v>27</v>
      </c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3" t="s">
        <v>1</v>
      </c>
      <c r="S1" s="13" t="s">
        <v>2</v>
      </c>
      <c r="T1" s="13" t="s">
        <v>26</v>
      </c>
      <c r="U1" s="13" t="s">
        <v>3</v>
      </c>
      <c r="V1" s="10" t="s">
        <v>4</v>
      </c>
      <c r="W1" s="13" t="s">
        <v>5</v>
      </c>
      <c r="X1" s="19" t="s">
        <v>6</v>
      </c>
      <c r="Y1" s="20" t="s">
        <v>7</v>
      </c>
      <c r="Z1" s="11" t="s">
        <v>8</v>
      </c>
      <c r="AA1" s="16" t="s">
        <v>9</v>
      </c>
      <c r="AB1" s="6"/>
      <c r="AD1"/>
    </row>
    <row r="2" spans="1:30" s="2" customFormat="1" ht="14.25" customHeight="1">
      <c r="A2" s="22"/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7" t="s">
        <v>18</v>
      </c>
      <c r="K2" s="7" t="s">
        <v>19</v>
      </c>
      <c r="L2" s="7" t="s">
        <v>20</v>
      </c>
      <c r="M2" s="8" t="s">
        <v>21</v>
      </c>
      <c r="N2" s="7" t="s">
        <v>22</v>
      </c>
      <c r="O2" s="7" t="s">
        <v>23</v>
      </c>
      <c r="P2" s="7" t="s">
        <v>24</v>
      </c>
      <c r="Q2" s="7" t="s">
        <v>25</v>
      </c>
      <c r="R2" s="23"/>
      <c r="S2" s="24"/>
      <c r="T2" s="24"/>
      <c r="U2" s="23"/>
      <c r="V2" s="15"/>
      <c r="W2" s="13"/>
      <c r="X2" s="18"/>
      <c r="Y2" s="15"/>
      <c r="Z2" s="18"/>
      <c r="AA2" s="17"/>
      <c r="AB2" s="3"/>
      <c r="AD2"/>
    </row>
    <row r="3" spans="1:30">
      <c r="A3" s="31">
        <v>218666</v>
      </c>
      <c r="B3" s="3">
        <v>92</v>
      </c>
      <c r="C3" s="3">
        <v>1</v>
      </c>
      <c r="D3" s="3">
        <v>79</v>
      </c>
      <c r="E3" s="3">
        <v>1</v>
      </c>
      <c r="F3" s="3">
        <v>75</v>
      </c>
      <c r="G3" s="3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5">
        <f t="shared" ref="R3:R56" si="0">(B3*C3+D3*E3+F3*G3+H3*I3+J3*K3+L3*M3+N3*O3+P3*Q3)/S3</f>
        <v>80.25</v>
      </c>
      <c r="S3" s="4">
        <f t="shared" ref="S3:S56" si="1">C3+E3+G3+I3+K3+M3+O3+Q3</f>
        <v>4</v>
      </c>
      <c r="T3" s="3"/>
      <c r="U3" s="3">
        <v>80.8</v>
      </c>
      <c r="V3" s="3"/>
      <c r="W3" s="5">
        <f t="shared" ref="W3:W56" si="2">R3*0.4+U3*0.6</f>
        <v>80.58</v>
      </c>
      <c r="X3" s="3"/>
      <c r="Y3" s="3"/>
      <c r="Z3" s="3"/>
      <c r="AA3" s="3"/>
      <c r="AB3" s="3"/>
    </row>
    <row r="4" spans="1:30">
      <c r="A4" s="31">
        <v>218667</v>
      </c>
      <c r="B4" s="3">
        <v>64</v>
      </c>
      <c r="C4" s="3">
        <v>1</v>
      </c>
      <c r="D4" s="3">
        <v>77</v>
      </c>
      <c r="E4" s="3">
        <v>2</v>
      </c>
      <c r="F4" s="3">
        <v>78</v>
      </c>
      <c r="G4" s="3">
        <v>1</v>
      </c>
      <c r="H4" s="3"/>
      <c r="I4" s="3"/>
      <c r="J4" s="3"/>
      <c r="K4" s="3"/>
      <c r="L4" s="3"/>
      <c r="M4" s="3"/>
      <c r="N4" s="3"/>
      <c r="O4" s="3"/>
      <c r="P4" s="3"/>
      <c r="Q4" s="3"/>
      <c r="R4" s="5">
        <f t="shared" si="0"/>
        <v>74</v>
      </c>
      <c r="S4" s="4">
        <f t="shared" si="1"/>
        <v>4</v>
      </c>
      <c r="T4" s="3"/>
      <c r="U4" s="3">
        <v>80.900000000000006</v>
      </c>
      <c r="V4" s="3"/>
      <c r="W4" s="5">
        <f t="shared" si="2"/>
        <v>78.14</v>
      </c>
      <c r="X4" s="3"/>
      <c r="Y4" s="3"/>
      <c r="Z4" s="3"/>
      <c r="AA4" s="3"/>
      <c r="AB4" s="3"/>
    </row>
    <row r="5" spans="1:30">
      <c r="A5" s="31">
        <v>218668</v>
      </c>
      <c r="B5" s="3">
        <v>87</v>
      </c>
      <c r="C5" s="3">
        <v>1</v>
      </c>
      <c r="D5" s="3">
        <v>88</v>
      </c>
      <c r="E5" s="3">
        <v>2</v>
      </c>
      <c r="F5" s="3">
        <v>80</v>
      </c>
      <c r="G5" s="3">
        <v>2</v>
      </c>
      <c r="H5" s="3">
        <v>82</v>
      </c>
      <c r="I5" s="3">
        <v>1</v>
      </c>
      <c r="J5" s="3">
        <v>83</v>
      </c>
      <c r="K5" s="3">
        <v>3</v>
      </c>
      <c r="L5" s="3">
        <v>83</v>
      </c>
      <c r="M5" s="3">
        <v>1</v>
      </c>
      <c r="N5" s="3">
        <v>82</v>
      </c>
      <c r="O5" s="3">
        <v>2</v>
      </c>
      <c r="P5" s="3"/>
      <c r="Q5" s="3"/>
      <c r="R5" s="5">
        <f t="shared" si="0"/>
        <v>83.416666666666671</v>
      </c>
      <c r="S5" s="4">
        <f t="shared" si="1"/>
        <v>12</v>
      </c>
      <c r="T5" s="3"/>
      <c r="U5" s="3">
        <v>76.53</v>
      </c>
      <c r="V5" s="3"/>
      <c r="W5" s="5">
        <f t="shared" si="2"/>
        <v>79.284666666666666</v>
      </c>
      <c r="X5" s="3"/>
      <c r="Y5" s="3"/>
      <c r="Z5" s="3"/>
      <c r="AA5" s="3"/>
      <c r="AB5" s="3"/>
      <c r="AD5" s="1"/>
    </row>
    <row r="6" spans="1:30">
      <c r="A6" s="31">
        <v>218670</v>
      </c>
      <c r="B6" s="3">
        <v>69</v>
      </c>
      <c r="C6" s="3">
        <v>1</v>
      </c>
      <c r="D6" s="3">
        <v>78</v>
      </c>
      <c r="E6" s="3">
        <v>2</v>
      </c>
      <c r="F6" s="3">
        <v>74</v>
      </c>
      <c r="G6" s="3">
        <v>1</v>
      </c>
      <c r="H6" s="3"/>
      <c r="I6" s="3"/>
      <c r="J6" s="3"/>
      <c r="K6" s="3"/>
      <c r="L6" s="3"/>
      <c r="M6" s="3"/>
      <c r="N6" s="3"/>
      <c r="O6" s="3"/>
      <c r="P6" s="3"/>
      <c r="Q6" s="3"/>
      <c r="R6" s="5">
        <f t="shared" si="0"/>
        <v>74.75</v>
      </c>
      <c r="S6" s="4">
        <f t="shared" si="1"/>
        <v>4</v>
      </c>
      <c r="T6" s="3"/>
      <c r="U6" s="3">
        <v>78.67</v>
      </c>
      <c r="V6" s="3"/>
      <c r="W6" s="5">
        <f t="shared" si="2"/>
        <v>77.102000000000004</v>
      </c>
      <c r="X6" s="3"/>
      <c r="Y6" s="3"/>
      <c r="Z6" s="3"/>
      <c r="AA6" s="3"/>
      <c r="AB6" s="3"/>
    </row>
    <row r="7" spans="1:30">
      <c r="A7" s="31">
        <v>218671</v>
      </c>
      <c r="B7" s="3">
        <v>83</v>
      </c>
      <c r="C7" s="3">
        <v>1</v>
      </c>
      <c r="D7" s="3">
        <v>78</v>
      </c>
      <c r="E7" s="3">
        <v>1</v>
      </c>
      <c r="F7" s="3">
        <v>81</v>
      </c>
      <c r="G7" s="3">
        <v>1</v>
      </c>
      <c r="H7" s="3">
        <v>81</v>
      </c>
      <c r="I7" s="3">
        <v>1</v>
      </c>
      <c r="J7" s="3">
        <v>84</v>
      </c>
      <c r="K7" s="3">
        <v>3</v>
      </c>
      <c r="L7" s="3">
        <v>83</v>
      </c>
      <c r="M7" s="3">
        <v>1</v>
      </c>
      <c r="N7" s="3">
        <v>74</v>
      </c>
      <c r="O7" s="3">
        <v>3</v>
      </c>
      <c r="P7" s="3">
        <v>80</v>
      </c>
      <c r="Q7" s="3">
        <v>2</v>
      </c>
      <c r="R7" s="5">
        <f t="shared" si="0"/>
        <v>80</v>
      </c>
      <c r="S7" s="4">
        <f t="shared" si="1"/>
        <v>13</v>
      </c>
      <c r="T7" s="3"/>
      <c r="U7" s="3">
        <v>78.709999999999994</v>
      </c>
      <c r="V7" s="3"/>
      <c r="W7" s="5">
        <f t="shared" si="2"/>
        <v>79.225999999999999</v>
      </c>
      <c r="X7" s="3"/>
      <c r="Y7" s="3"/>
      <c r="Z7" s="3"/>
      <c r="AA7" s="3"/>
      <c r="AB7" s="3"/>
    </row>
    <row r="8" spans="1:30">
      <c r="A8" s="31">
        <v>218672</v>
      </c>
      <c r="B8" s="3">
        <v>58</v>
      </c>
      <c r="C8" s="3">
        <v>1</v>
      </c>
      <c r="D8" s="3">
        <v>79</v>
      </c>
      <c r="E8" s="3">
        <v>0</v>
      </c>
      <c r="F8" s="3">
        <v>81</v>
      </c>
      <c r="G8" s="3">
        <v>3</v>
      </c>
      <c r="H8" s="3">
        <v>73</v>
      </c>
      <c r="I8" s="3">
        <v>3</v>
      </c>
      <c r="J8" s="3">
        <v>79</v>
      </c>
      <c r="K8" s="3">
        <v>1</v>
      </c>
      <c r="L8" s="3">
        <v>79</v>
      </c>
      <c r="M8" s="3">
        <v>0</v>
      </c>
      <c r="N8" s="3"/>
      <c r="O8" s="3"/>
      <c r="P8" s="3"/>
      <c r="Q8" s="3"/>
      <c r="R8" s="5">
        <f t="shared" si="0"/>
        <v>74.875</v>
      </c>
      <c r="S8" s="4">
        <f t="shared" si="1"/>
        <v>8</v>
      </c>
      <c r="T8" s="3"/>
      <c r="U8" s="3">
        <v>80.3</v>
      </c>
      <c r="V8" s="3"/>
      <c r="W8" s="5">
        <f t="shared" si="2"/>
        <v>78.13</v>
      </c>
      <c r="X8" s="3"/>
      <c r="Y8" s="3"/>
      <c r="Z8" s="3"/>
      <c r="AA8" s="3"/>
      <c r="AB8" s="3"/>
    </row>
    <row r="9" spans="1:30">
      <c r="A9" s="31">
        <v>218673</v>
      </c>
      <c r="B9" s="3">
        <v>58</v>
      </c>
      <c r="C9" s="3">
        <v>1</v>
      </c>
      <c r="D9" s="3">
        <v>79</v>
      </c>
      <c r="E9" s="3">
        <v>0</v>
      </c>
      <c r="F9" s="3">
        <v>81</v>
      </c>
      <c r="G9" s="3">
        <v>2</v>
      </c>
      <c r="H9" s="3">
        <v>81</v>
      </c>
      <c r="I9" s="3">
        <v>3</v>
      </c>
      <c r="J9" s="3">
        <v>79</v>
      </c>
      <c r="K9" s="3">
        <v>1</v>
      </c>
      <c r="L9" s="3"/>
      <c r="M9" s="3"/>
      <c r="N9" s="3"/>
      <c r="O9" s="3"/>
      <c r="P9" s="3"/>
      <c r="Q9" s="3"/>
      <c r="R9" s="5">
        <f t="shared" si="0"/>
        <v>77.428571428571431</v>
      </c>
      <c r="S9" s="4">
        <f t="shared" si="1"/>
        <v>7</v>
      </c>
      <c r="T9" s="3"/>
      <c r="U9" s="3">
        <v>78.89</v>
      </c>
      <c r="V9" s="3"/>
      <c r="W9" s="5">
        <f t="shared" si="2"/>
        <v>78.305428571428564</v>
      </c>
      <c r="X9" s="3"/>
      <c r="Y9" s="3"/>
      <c r="Z9" s="3"/>
      <c r="AA9" s="3"/>
      <c r="AB9" s="3"/>
    </row>
    <row r="10" spans="1:30">
      <c r="A10" s="31">
        <v>218674</v>
      </c>
      <c r="B10" s="3">
        <v>92</v>
      </c>
      <c r="C10" s="3">
        <v>1</v>
      </c>
      <c r="D10" s="3">
        <v>88</v>
      </c>
      <c r="E10" s="3">
        <v>2</v>
      </c>
      <c r="F10" s="3">
        <v>83</v>
      </c>
      <c r="G10" s="3">
        <v>1</v>
      </c>
      <c r="H10" s="3">
        <v>84</v>
      </c>
      <c r="I10" s="3">
        <v>2</v>
      </c>
      <c r="J10" s="3">
        <v>83</v>
      </c>
      <c r="K10" s="3">
        <v>1</v>
      </c>
      <c r="L10" s="3">
        <v>89</v>
      </c>
      <c r="M10" s="3">
        <v>2</v>
      </c>
      <c r="N10" s="3">
        <v>89</v>
      </c>
      <c r="O10" s="3">
        <v>2</v>
      </c>
      <c r="P10" s="3"/>
      <c r="Q10" s="3"/>
      <c r="R10" s="5">
        <f t="shared" si="0"/>
        <v>87.090909090909093</v>
      </c>
      <c r="S10" s="4">
        <f t="shared" si="1"/>
        <v>11</v>
      </c>
      <c r="T10" s="3"/>
      <c r="U10" s="3">
        <v>77.81</v>
      </c>
      <c r="V10" s="3"/>
      <c r="W10" s="5">
        <f t="shared" si="2"/>
        <v>81.522363636363636</v>
      </c>
      <c r="X10" s="3"/>
      <c r="Y10" s="3"/>
      <c r="Z10" s="3"/>
      <c r="AA10" s="3"/>
      <c r="AB10" s="3"/>
    </row>
    <row r="11" spans="1:30">
      <c r="A11" s="31">
        <v>218675</v>
      </c>
      <c r="B11" s="3">
        <v>73</v>
      </c>
      <c r="C11" s="3">
        <v>1</v>
      </c>
      <c r="D11" s="3">
        <v>76</v>
      </c>
      <c r="E11" s="3">
        <v>1</v>
      </c>
      <c r="F11" s="3">
        <v>82</v>
      </c>
      <c r="G11" s="3">
        <v>3</v>
      </c>
      <c r="H11" s="3">
        <v>83</v>
      </c>
      <c r="I11" s="3">
        <v>1</v>
      </c>
      <c r="J11" s="3">
        <v>76</v>
      </c>
      <c r="K11" s="3">
        <v>3</v>
      </c>
      <c r="L11" s="3">
        <v>76</v>
      </c>
      <c r="M11" s="3">
        <v>2</v>
      </c>
      <c r="N11" s="3"/>
      <c r="O11" s="3"/>
      <c r="P11" s="3"/>
      <c r="Q11" s="3"/>
      <c r="R11" s="5">
        <f t="shared" si="0"/>
        <v>78</v>
      </c>
      <c r="S11" s="4">
        <f t="shared" si="1"/>
        <v>11</v>
      </c>
      <c r="T11" s="3"/>
      <c r="U11" s="3">
        <v>86.13</v>
      </c>
      <c r="V11" s="3"/>
      <c r="W11" s="5">
        <f t="shared" si="2"/>
        <v>82.878</v>
      </c>
      <c r="X11" s="3"/>
      <c r="Y11" s="3"/>
      <c r="Z11" s="3"/>
      <c r="AA11" s="3"/>
      <c r="AB11" s="3"/>
    </row>
    <row r="12" spans="1:30">
      <c r="A12" s="31">
        <v>218676</v>
      </c>
      <c r="B12" s="3">
        <v>87</v>
      </c>
      <c r="C12" s="3">
        <v>1</v>
      </c>
      <c r="D12" s="3">
        <v>81</v>
      </c>
      <c r="E12" s="3">
        <v>0</v>
      </c>
      <c r="F12" s="3">
        <v>85</v>
      </c>
      <c r="G12" s="3">
        <v>3</v>
      </c>
      <c r="H12" s="3">
        <v>85</v>
      </c>
      <c r="I12" s="3">
        <v>3</v>
      </c>
      <c r="J12" s="3">
        <v>81</v>
      </c>
      <c r="K12" s="3">
        <v>1</v>
      </c>
      <c r="L12" s="3">
        <v>80</v>
      </c>
      <c r="M12" s="3">
        <v>0</v>
      </c>
      <c r="N12" s="3"/>
      <c r="O12" s="3"/>
      <c r="P12" s="3"/>
      <c r="Q12" s="3"/>
      <c r="R12" s="5">
        <f t="shared" si="0"/>
        <v>84.75</v>
      </c>
      <c r="S12" s="4">
        <f t="shared" si="1"/>
        <v>8</v>
      </c>
      <c r="T12" s="3"/>
      <c r="U12" s="3">
        <v>81.5</v>
      </c>
      <c r="V12" s="3"/>
      <c r="W12" s="5">
        <f t="shared" si="2"/>
        <v>82.8</v>
      </c>
      <c r="X12" s="3"/>
      <c r="Y12" s="3"/>
      <c r="Z12" s="3"/>
      <c r="AA12" s="3"/>
      <c r="AB12" s="3"/>
    </row>
    <row r="13" spans="1:30">
      <c r="A13" s="31">
        <v>218677</v>
      </c>
      <c r="B13" s="3">
        <v>96</v>
      </c>
      <c r="C13" s="3">
        <v>1</v>
      </c>
      <c r="D13" s="3">
        <v>80</v>
      </c>
      <c r="E13" s="3">
        <v>0</v>
      </c>
      <c r="F13" s="3">
        <v>82</v>
      </c>
      <c r="G13" s="3">
        <v>2</v>
      </c>
      <c r="H13" s="3">
        <v>82</v>
      </c>
      <c r="I13" s="3">
        <v>1</v>
      </c>
      <c r="J13" s="3">
        <v>81</v>
      </c>
      <c r="K13" s="3">
        <v>2</v>
      </c>
      <c r="L13" s="3"/>
      <c r="M13" s="3"/>
      <c r="N13" s="3"/>
      <c r="O13" s="3"/>
      <c r="P13" s="3"/>
      <c r="Q13" s="3"/>
      <c r="R13" s="5">
        <f t="shared" si="0"/>
        <v>84</v>
      </c>
      <c r="S13" s="4">
        <f t="shared" si="1"/>
        <v>6</v>
      </c>
      <c r="T13" s="3"/>
      <c r="U13" s="3">
        <v>82.67</v>
      </c>
      <c r="V13" s="3"/>
      <c r="W13" s="5">
        <f t="shared" si="2"/>
        <v>83.201999999999998</v>
      </c>
      <c r="X13" s="3"/>
      <c r="Y13" s="3"/>
      <c r="Z13" s="3"/>
      <c r="AA13" s="3"/>
      <c r="AB13" s="3"/>
    </row>
    <row r="14" spans="1:30">
      <c r="A14" s="31">
        <v>218678</v>
      </c>
      <c r="B14" s="3">
        <v>87</v>
      </c>
      <c r="C14" s="3">
        <v>1</v>
      </c>
      <c r="D14" s="3">
        <v>81</v>
      </c>
      <c r="E14" s="3">
        <v>0</v>
      </c>
      <c r="F14" s="3">
        <v>82</v>
      </c>
      <c r="G14" s="3">
        <v>2</v>
      </c>
      <c r="H14" s="3">
        <v>76</v>
      </c>
      <c r="I14" s="3">
        <v>1.5</v>
      </c>
      <c r="J14" s="3">
        <v>78</v>
      </c>
      <c r="K14" s="3">
        <v>1</v>
      </c>
      <c r="L14" s="3"/>
      <c r="M14" s="3"/>
      <c r="N14" s="3"/>
      <c r="O14" s="3"/>
      <c r="P14" s="3"/>
      <c r="Q14" s="3"/>
      <c r="R14" s="5">
        <f t="shared" si="0"/>
        <v>80.545454545454547</v>
      </c>
      <c r="S14" s="4">
        <f t="shared" si="1"/>
        <v>5.5</v>
      </c>
      <c r="T14" s="3"/>
      <c r="U14" s="3">
        <v>81.2</v>
      </c>
      <c r="V14" s="3"/>
      <c r="W14" s="5">
        <f t="shared" si="2"/>
        <v>80.938181818181818</v>
      </c>
      <c r="X14" s="3"/>
      <c r="Y14" s="3"/>
      <c r="Z14" s="3"/>
      <c r="AA14" s="3"/>
      <c r="AB14" s="3"/>
    </row>
    <row r="15" spans="1:30">
      <c r="A15" s="31">
        <v>218679</v>
      </c>
      <c r="B15" s="3">
        <v>58</v>
      </c>
      <c r="C15" s="3">
        <v>1</v>
      </c>
      <c r="D15" s="3">
        <v>80</v>
      </c>
      <c r="E15" s="3">
        <v>0</v>
      </c>
      <c r="F15" s="3">
        <v>77</v>
      </c>
      <c r="G15" s="3">
        <v>2</v>
      </c>
      <c r="H15" s="3">
        <v>79</v>
      </c>
      <c r="I15" s="3">
        <v>1</v>
      </c>
      <c r="J15" s="3"/>
      <c r="K15" s="3"/>
      <c r="L15" s="3"/>
      <c r="M15" s="3"/>
      <c r="N15" s="3"/>
      <c r="O15" s="3"/>
      <c r="P15" s="3"/>
      <c r="Q15" s="3"/>
      <c r="R15" s="5">
        <f t="shared" si="0"/>
        <v>72.75</v>
      </c>
      <c r="S15" s="4">
        <f t="shared" si="1"/>
        <v>4</v>
      </c>
      <c r="T15" s="3"/>
      <c r="U15" s="3">
        <v>80.11</v>
      </c>
      <c r="V15" s="3"/>
      <c r="W15" s="5">
        <f t="shared" si="2"/>
        <v>77.165999999999997</v>
      </c>
      <c r="X15" s="3"/>
      <c r="Y15" s="3"/>
      <c r="Z15" s="3"/>
      <c r="AA15" s="3"/>
      <c r="AB15" s="3"/>
    </row>
    <row r="16" spans="1:30">
      <c r="A16" s="31">
        <v>218681</v>
      </c>
      <c r="B16" s="3">
        <v>81</v>
      </c>
      <c r="C16" s="3">
        <v>1</v>
      </c>
      <c r="D16" s="3">
        <v>80</v>
      </c>
      <c r="E16" s="3">
        <v>0</v>
      </c>
      <c r="F16" s="3">
        <v>78</v>
      </c>
      <c r="G16" s="3">
        <v>2</v>
      </c>
      <c r="H16" s="3">
        <v>78</v>
      </c>
      <c r="I16" s="3">
        <v>1</v>
      </c>
      <c r="J16" s="3"/>
      <c r="K16" s="3"/>
      <c r="L16" s="3"/>
      <c r="M16" s="3"/>
      <c r="N16" s="3"/>
      <c r="O16" s="3"/>
      <c r="P16" s="3"/>
      <c r="Q16" s="3"/>
      <c r="R16" s="5">
        <f t="shared" si="0"/>
        <v>78.75</v>
      </c>
      <c r="S16" s="4">
        <f t="shared" si="1"/>
        <v>4</v>
      </c>
      <c r="T16" s="3"/>
      <c r="U16" s="3">
        <v>80</v>
      </c>
      <c r="V16" s="3"/>
      <c r="W16" s="5">
        <f t="shared" si="2"/>
        <v>79.5</v>
      </c>
      <c r="X16" s="3"/>
      <c r="Y16" s="3"/>
      <c r="Z16" s="3"/>
      <c r="AA16" s="3"/>
      <c r="AB16" s="3"/>
    </row>
    <row r="17" spans="1:28">
      <c r="A17" s="31">
        <v>218682</v>
      </c>
      <c r="B17" s="3">
        <v>87</v>
      </c>
      <c r="C17" s="3">
        <v>1</v>
      </c>
      <c r="D17" s="3">
        <v>80</v>
      </c>
      <c r="E17" s="3">
        <v>0</v>
      </c>
      <c r="F17" s="3">
        <v>80</v>
      </c>
      <c r="G17" s="3">
        <v>0</v>
      </c>
      <c r="H17" s="3">
        <v>82</v>
      </c>
      <c r="I17" s="3">
        <v>2</v>
      </c>
      <c r="J17" s="3">
        <v>79</v>
      </c>
      <c r="K17" s="3">
        <v>1</v>
      </c>
      <c r="L17" s="3"/>
      <c r="M17" s="3"/>
      <c r="N17" s="3"/>
      <c r="O17" s="3"/>
      <c r="P17" s="3"/>
      <c r="Q17" s="3"/>
      <c r="R17" s="5">
        <f t="shared" si="0"/>
        <v>82.5</v>
      </c>
      <c r="S17" s="4">
        <f t="shared" si="1"/>
        <v>4</v>
      </c>
      <c r="T17" s="3"/>
      <c r="U17" s="3">
        <v>81.5</v>
      </c>
      <c r="V17" s="3"/>
      <c r="W17" s="5">
        <f t="shared" si="2"/>
        <v>81.900000000000006</v>
      </c>
      <c r="X17" s="3"/>
      <c r="Y17" s="3"/>
      <c r="Z17" s="3"/>
      <c r="AA17" s="3"/>
      <c r="AB17" s="3"/>
    </row>
    <row r="18" spans="1:28">
      <c r="A18" s="31">
        <v>218683</v>
      </c>
      <c r="B18" s="3">
        <v>58</v>
      </c>
      <c r="C18" s="3">
        <v>1</v>
      </c>
      <c r="D18" s="3">
        <v>80</v>
      </c>
      <c r="E18" s="3">
        <v>0</v>
      </c>
      <c r="F18" s="3">
        <v>80</v>
      </c>
      <c r="G18" s="3">
        <v>0</v>
      </c>
      <c r="H18" s="3">
        <v>76</v>
      </c>
      <c r="I18" s="3">
        <v>2</v>
      </c>
      <c r="J18" s="3">
        <v>80</v>
      </c>
      <c r="K18" s="3">
        <v>1</v>
      </c>
      <c r="L18" s="3"/>
      <c r="M18" s="3"/>
      <c r="N18" s="3"/>
      <c r="O18" s="3"/>
      <c r="P18" s="3"/>
      <c r="Q18" s="3"/>
      <c r="R18" s="5">
        <f t="shared" si="0"/>
        <v>72.5</v>
      </c>
      <c r="S18" s="4">
        <f t="shared" si="1"/>
        <v>4</v>
      </c>
      <c r="T18" s="3"/>
      <c r="U18" s="3">
        <v>82.8</v>
      </c>
      <c r="V18" s="3"/>
      <c r="W18" s="5">
        <f t="shared" si="2"/>
        <v>78.680000000000007</v>
      </c>
      <c r="X18" s="3"/>
      <c r="Y18" s="3"/>
      <c r="Z18" s="3"/>
      <c r="AA18" s="3"/>
      <c r="AB18" s="3"/>
    </row>
    <row r="19" spans="1:28">
      <c r="A19" s="31">
        <v>218684</v>
      </c>
      <c r="B19" s="3">
        <v>73</v>
      </c>
      <c r="C19" s="3">
        <v>1</v>
      </c>
      <c r="D19" s="3">
        <v>86</v>
      </c>
      <c r="E19" s="3">
        <v>2</v>
      </c>
      <c r="F19" s="3">
        <v>77</v>
      </c>
      <c r="G19" s="3">
        <v>2</v>
      </c>
      <c r="H19" s="3">
        <v>81</v>
      </c>
      <c r="I19" s="3">
        <v>1</v>
      </c>
      <c r="J19" s="3">
        <v>82</v>
      </c>
      <c r="K19" s="3">
        <v>2</v>
      </c>
      <c r="L19" s="3">
        <v>81</v>
      </c>
      <c r="M19" s="3">
        <v>1</v>
      </c>
      <c r="N19" s="3">
        <v>83</v>
      </c>
      <c r="O19" s="3">
        <v>2</v>
      </c>
      <c r="P19" s="3">
        <v>80</v>
      </c>
      <c r="Q19" s="3">
        <v>3</v>
      </c>
      <c r="R19" s="5">
        <f t="shared" si="0"/>
        <v>80.785714285714292</v>
      </c>
      <c r="S19" s="4">
        <f t="shared" si="1"/>
        <v>14</v>
      </c>
      <c r="T19" s="3"/>
      <c r="U19" s="3">
        <v>80.12</v>
      </c>
      <c r="V19" s="3"/>
      <c r="W19" s="5">
        <f t="shared" si="2"/>
        <v>80.386285714285719</v>
      </c>
      <c r="X19" s="3"/>
      <c r="Y19" s="3"/>
      <c r="Z19" s="3"/>
      <c r="AA19" s="3"/>
      <c r="AB19" s="3"/>
    </row>
    <row r="20" spans="1:28">
      <c r="A20" s="31">
        <v>218685</v>
      </c>
      <c r="B20" s="3">
        <v>58</v>
      </c>
      <c r="C20" s="3">
        <v>1</v>
      </c>
      <c r="D20" s="3">
        <v>84</v>
      </c>
      <c r="E20" s="3">
        <v>2</v>
      </c>
      <c r="F20" s="3">
        <v>81</v>
      </c>
      <c r="G20" s="3">
        <v>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5">
        <f t="shared" si="0"/>
        <v>76.75</v>
      </c>
      <c r="S20" s="4">
        <f t="shared" si="1"/>
        <v>4</v>
      </c>
      <c r="T20" s="3"/>
      <c r="U20" s="3">
        <v>80.44</v>
      </c>
      <c r="V20" s="3"/>
      <c r="W20" s="5">
        <f t="shared" si="2"/>
        <v>78.963999999999999</v>
      </c>
      <c r="X20" s="3"/>
      <c r="Y20" s="3"/>
      <c r="Z20" s="3"/>
      <c r="AA20" s="3"/>
      <c r="AB20" s="3"/>
    </row>
    <row r="21" spans="1:28">
      <c r="A21" s="31">
        <v>218686</v>
      </c>
      <c r="B21" s="3">
        <v>81</v>
      </c>
      <c r="C21" s="3">
        <v>1</v>
      </c>
      <c r="D21" s="3">
        <v>80</v>
      </c>
      <c r="E21" s="3">
        <v>3</v>
      </c>
      <c r="F21" s="3">
        <v>77</v>
      </c>
      <c r="G21" s="3">
        <v>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5">
        <f t="shared" si="0"/>
        <v>79.599999999999994</v>
      </c>
      <c r="S21" s="4">
        <f t="shared" si="1"/>
        <v>5</v>
      </c>
      <c r="T21" s="3"/>
      <c r="U21" s="3">
        <v>81</v>
      </c>
      <c r="V21" s="3"/>
      <c r="W21" s="5">
        <f t="shared" si="2"/>
        <v>80.44</v>
      </c>
      <c r="X21" s="3"/>
      <c r="Y21" s="3"/>
      <c r="Z21" s="3"/>
      <c r="AA21" s="3"/>
      <c r="AB21" s="3"/>
    </row>
    <row r="22" spans="1:28">
      <c r="A22" s="31">
        <v>218687</v>
      </c>
      <c r="B22" s="3">
        <v>64</v>
      </c>
      <c r="C22" s="3">
        <v>1</v>
      </c>
      <c r="D22" s="3">
        <v>80</v>
      </c>
      <c r="E22" s="3">
        <v>0</v>
      </c>
      <c r="F22" s="3">
        <v>81</v>
      </c>
      <c r="G22" s="3">
        <v>2</v>
      </c>
      <c r="H22" s="3">
        <v>83</v>
      </c>
      <c r="I22" s="3">
        <v>2</v>
      </c>
      <c r="J22" s="3">
        <v>79</v>
      </c>
      <c r="K22" s="3">
        <v>1</v>
      </c>
      <c r="L22" s="3">
        <v>74</v>
      </c>
      <c r="M22" s="3">
        <v>0</v>
      </c>
      <c r="N22" s="3"/>
      <c r="O22" s="3"/>
      <c r="P22" s="3"/>
      <c r="Q22" s="3"/>
      <c r="R22" s="5">
        <f t="shared" si="0"/>
        <v>78.5</v>
      </c>
      <c r="S22" s="4">
        <f t="shared" si="1"/>
        <v>6</v>
      </c>
      <c r="T22" s="3"/>
      <c r="U22" s="3">
        <v>79.33</v>
      </c>
      <c r="V22" s="3"/>
      <c r="W22" s="5">
        <f t="shared" si="2"/>
        <v>78.998000000000005</v>
      </c>
      <c r="X22" s="3"/>
      <c r="Y22" s="3"/>
      <c r="Z22" s="3"/>
      <c r="AA22" s="3"/>
      <c r="AB22" s="3"/>
    </row>
    <row r="23" spans="1:28">
      <c r="A23" s="31">
        <v>218688</v>
      </c>
      <c r="B23" s="3">
        <v>81</v>
      </c>
      <c r="C23" s="3">
        <v>1</v>
      </c>
      <c r="D23" s="3">
        <v>82</v>
      </c>
      <c r="E23" s="3">
        <v>0</v>
      </c>
      <c r="F23" s="3">
        <v>76</v>
      </c>
      <c r="G23" s="3">
        <v>2</v>
      </c>
      <c r="H23" s="3">
        <v>86</v>
      </c>
      <c r="I23" s="3">
        <v>0</v>
      </c>
      <c r="J23" s="3">
        <v>82</v>
      </c>
      <c r="K23" s="3">
        <v>1</v>
      </c>
      <c r="L23" s="3"/>
      <c r="M23" s="3"/>
      <c r="N23" s="3"/>
      <c r="O23" s="3"/>
      <c r="P23" s="3"/>
      <c r="Q23" s="3"/>
      <c r="R23" s="5">
        <f t="shared" si="0"/>
        <v>78.75</v>
      </c>
      <c r="S23" s="4">
        <f t="shared" si="1"/>
        <v>4</v>
      </c>
      <c r="T23" s="3"/>
      <c r="U23" s="3">
        <v>83.9</v>
      </c>
      <c r="V23" s="3"/>
      <c r="W23" s="5">
        <f t="shared" si="2"/>
        <v>81.84</v>
      </c>
      <c r="X23" s="3"/>
      <c r="Y23" s="3"/>
      <c r="Z23" s="3"/>
      <c r="AA23" s="3"/>
      <c r="AB23" s="3"/>
    </row>
    <row r="24" spans="1:28">
      <c r="A24" s="31">
        <v>218689</v>
      </c>
      <c r="B24" s="3">
        <v>58</v>
      </c>
      <c r="C24" s="3">
        <v>1</v>
      </c>
      <c r="D24" s="3">
        <v>80</v>
      </c>
      <c r="E24" s="3">
        <v>0</v>
      </c>
      <c r="F24" s="3">
        <v>82</v>
      </c>
      <c r="G24" s="3">
        <v>2</v>
      </c>
      <c r="H24" s="3">
        <v>79</v>
      </c>
      <c r="I24" s="3">
        <v>1</v>
      </c>
      <c r="J24" s="3"/>
      <c r="K24" s="3"/>
      <c r="L24" s="3"/>
      <c r="M24" s="3"/>
      <c r="N24" s="3"/>
      <c r="O24" s="3"/>
      <c r="P24" s="3"/>
      <c r="Q24" s="3"/>
      <c r="R24" s="5">
        <f t="shared" si="0"/>
        <v>75.25</v>
      </c>
      <c r="S24" s="4">
        <f t="shared" si="1"/>
        <v>4</v>
      </c>
      <c r="T24" s="3"/>
      <c r="U24" s="3">
        <v>78.89</v>
      </c>
      <c r="V24" s="3"/>
      <c r="W24" s="5">
        <f t="shared" si="2"/>
        <v>77.433999999999997</v>
      </c>
      <c r="X24" s="3"/>
      <c r="Y24" s="3"/>
      <c r="Z24" s="3"/>
      <c r="AA24" s="3"/>
      <c r="AB24" s="3"/>
    </row>
    <row r="25" spans="1:28">
      <c r="A25" s="31">
        <v>218690</v>
      </c>
      <c r="B25" s="3">
        <v>69</v>
      </c>
      <c r="C25" s="3">
        <v>1</v>
      </c>
      <c r="D25" s="3">
        <v>81</v>
      </c>
      <c r="E25" s="3">
        <v>0</v>
      </c>
      <c r="F25" s="3">
        <v>74</v>
      </c>
      <c r="G25" s="3">
        <v>3</v>
      </c>
      <c r="H25" s="3">
        <v>76</v>
      </c>
      <c r="I25" s="3">
        <v>1</v>
      </c>
      <c r="J25" s="3">
        <v>79</v>
      </c>
      <c r="K25" s="3">
        <v>0</v>
      </c>
      <c r="L25" s="3"/>
      <c r="M25" s="3"/>
      <c r="N25" s="3"/>
      <c r="O25" s="3"/>
      <c r="P25" s="3"/>
      <c r="Q25" s="3"/>
      <c r="R25" s="5">
        <f t="shared" si="0"/>
        <v>73.400000000000006</v>
      </c>
      <c r="S25" s="4">
        <f t="shared" si="1"/>
        <v>5</v>
      </c>
      <c r="T25" s="3"/>
      <c r="U25" s="3">
        <v>77.900000000000006</v>
      </c>
      <c r="V25" s="3"/>
      <c r="W25" s="5">
        <f t="shared" si="2"/>
        <v>76.100000000000009</v>
      </c>
      <c r="X25" s="3"/>
      <c r="Y25" s="3"/>
      <c r="Z25" s="3"/>
      <c r="AA25" s="3"/>
      <c r="AB25" s="3"/>
    </row>
    <row r="26" spans="1:28">
      <c r="A26" s="31">
        <v>218691</v>
      </c>
      <c r="B26" s="3">
        <v>81</v>
      </c>
      <c r="C26" s="3">
        <v>1</v>
      </c>
      <c r="D26" s="3">
        <v>82</v>
      </c>
      <c r="E26" s="3">
        <v>0</v>
      </c>
      <c r="F26" s="3">
        <v>84</v>
      </c>
      <c r="G26" s="3">
        <v>2</v>
      </c>
      <c r="H26" s="3">
        <v>78</v>
      </c>
      <c r="I26" s="3">
        <v>1.5</v>
      </c>
      <c r="J26" s="3">
        <v>81</v>
      </c>
      <c r="K26" s="3">
        <v>1</v>
      </c>
      <c r="L26" s="3"/>
      <c r="M26" s="3"/>
      <c r="N26" s="3"/>
      <c r="O26" s="3"/>
      <c r="P26" s="3"/>
      <c r="Q26" s="3"/>
      <c r="R26" s="5">
        <f t="shared" si="0"/>
        <v>81.272727272727266</v>
      </c>
      <c r="S26" s="4">
        <f t="shared" si="1"/>
        <v>5.5</v>
      </c>
      <c r="T26" s="3"/>
      <c r="U26" s="3">
        <v>81.099999999999994</v>
      </c>
      <c r="V26" s="3"/>
      <c r="W26" s="5">
        <f t="shared" si="2"/>
        <v>81.169090909090897</v>
      </c>
      <c r="X26" s="3"/>
      <c r="Y26" s="3"/>
      <c r="Z26" s="3"/>
      <c r="AA26" s="3"/>
      <c r="AB26" s="3"/>
    </row>
    <row r="27" spans="1:28">
      <c r="A27" s="31">
        <v>218692</v>
      </c>
      <c r="B27" s="3">
        <v>83</v>
      </c>
      <c r="C27" s="3">
        <v>1</v>
      </c>
      <c r="D27" s="3">
        <v>80</v>
      </c>
      <c r="E27" s="3">
        <v>0</v>
      </c>
      <c r="F27" s="3">
        <v>81</v>
      </c>
      <c r="G27" s="3">
        <v>2</v>
      </c>
      <c r="H27" s="3">
        <v>78</v>
      </c>
      <c r="I27" s="3">
        <v>2</v>
      </c>
      <c r="J27" s="3">
        <v>78</v>
      </c>
      <c r="K27" s="3">
        <v>1</v>
      </c>
      <c r="L27" s="3"/>
      <c r="M27" s="3"/>
      <c r="N27" s="3"/>
      <c r="O27" s="3"/>
      <c r="P27" s="3"/>
      <c r="Q27" s="3"/>
      <c r="R27" s="5">
        <f t="shared" si="0"/>
        <v>79.833333333333329</v>
      </c>
      <c r="S27" s="4">
        <f t="shared" si="1"/>
        <v>6</v>
      </c>
      <c r="T27" s="3"/>
      <c r="U27" s="3">
        <v>76.900000000000006</v>
      </c>
      <c r="V27" s="3"/>
      <c r="W27" s="5">
        <f t="shared" si="2"/>
        <v>78.073333333333338</v>
      </c>
      <c r="X27" s="3"/>
      <c r="Y27" s="3"/>
      <c r="Z27" s="3"/>
      <c r="AA27" s="3"/>
      <c r="AB27" s="3"/>
    </row>
    <row r="28" spans="1:28">
      <c r="A28" s="31">
        <v>218693</v>
      </c>
      <c r="B28" s="3">
        <v>58</v>
      </c>
      <c r="C28" s="3">
        <v>1</v>
      </c>
      <c r="D28" s="3">
        <v>90</v>
      </c>
      <c r="E28" s="3">
        <v>2</v>
      </c>
      <c r="F28" s="3">
        <v>76</v>
      </c>
      <c r="G28" s="3">
        <v>2</v>
      </c>
      <c r="H28" s="3">
        <v>74</v>
      </c>
      <c r="I28" s="3">
        <v>0</v>
      </c>
      <c r="J28" s="3">
        <v>80</v>
      </c>
      <c r="K28" s="3">
        <v>1</v>
      </c>
      <c r="L28" s="3">
        <v>72</v>
      </c>
      <c r="M28" s="3">
        <v>1</v>
      </c>
      <c r="N28" s="3"/>
      <c r="O28" s="3"/>
      <c r="P28" s="3"/>
      <c r="Q28" s="3"/>
      <c r="R28" s="5">
        <f t="shared" si="0"/>
        <v>77.428571428571431</v>
      </c>
      <c r="S28" s="4">
        <f t="shared" si="1"/>
        <v>7</v>
      </c>
      <c r="T28" s="3"/>
      <c r="U28" s="3">
        <v>79.08</v>
      </c>
      <c r="V28" s="3"/>
      <c r="W28" s="5">
        <f t="shared" si="2"/>
        <v>78.419428571428568</v>
      </c>
      <c r="X28" s="3"/>
      <c r="Y28" s="3"/>
      <c r="Z28" s="3"/>
      <c r="AA28" s="3"/>
      <c r="AB28" s="3"/>
    </row>
    <row r="29" spans="1:28">
      <c r="A29" s="31">
        <v>218694</v>
      </c>
      <c r="B29" s="3">
        <v>85</v>
      </c>
      <c r="C29" s="3">
        <v>1</v>
      </c>
      <c r="D29" s="3">
        <v>76</v>
      </c>
      <c r="E29" s="3">
        <v>2</v>
      </c>
      <c r="F29" s="3">
        <v>80</v>
      </c>
      <c r="G29" s="3">
        <v>0</v>
      </c>
      <c r="H29" s="3">
        <v>81</v>
      </c>
      <c r="I29" s="3">
        <v>2</v>
      </c>
      <c r="J29" s="3">
        <v>72</v>
      </c>
      <c r="K29" s="3">
        <v>3</v>
      </c>
      <c r="L29" s="3">
        <v>77</v>
      </c>
      <c r="M29" s="3">
        <v>1</v>
      </c>
      <c r="N29" s="3"/>
      <c r="O29" s="3"/>
      <c r="P29" s="3"/>
      <c r="Q29" s="3"/>
      <c r="R29" s="5">
        <f t="shared" si="0"/>
        <v>76.888888888888886</v>
      </c>
      <c r="S29" s="4">
        <f t="shared" si="1"/>
        <v>9</v>
      </c>
      <c r="T29" s="3"/>
      <c r="U29" s="3">
        <v>79.900000000000006</v>
      </c>
      <c r="V29" s="3"/>
      <c r="W29" s="5">
        <f t="shared" si="2"/>
        <v>78.695555555555558</v>
      </c>
      <c r="X29" s="3"/>
      <c r="Y29" s="3"/>
      <c r="Z29" s="3"/>
      <c r="AA29" s="3"/>
      <c r="AB29" s="3"/>
    </row>
    <row r="30" spans="1:28">
      <c r="A30" s="31">
        <v>218695</v>
      </c>
      <c r="B30" s="3">
        <v>85</v>
      </c>
      <c r="C30" s="3">
        <v>1</v>
      </c>
      <c r="D30" s="3">
        <v>78</v>
      </c>
      <c r="E30" s="3">
        <v>0</v>
      </c>
      <c r="F30" s="3">
        <v>78</v>
      </c>
      <c r="G30" s="3">
        <v>1</v>
      </c>
      <c r="H30" s="3">
        <v>79</v>
      </c>
      <c r="I30" s="3">
        <v>1</v>
      </c>
      <c r="J30" s="3"/>
      <c r="K30" s="3"/>
      <c r="L30" s="3"/>
      <c r="M30" s="3"/>
      <c r="N30" s="3"/>
      <c r="O30" s="3"/>
      <c r="P30" s="3"/>
      <c r="Q30" s="3"/>
      <c r="R30" s="5">
        <f t="shared" si="0"/>
        <v>80.666666666666671</v>
      </c>
      <c r="S30" s="4">
        <f t="shared" si="1"/>
        <v>3</v>
      </c>
      <c r="T30" s="3"/>
      <c r="U30" s="3">
        <v>77.099999999999994</v>
      </c>
      <c r="V30" s="3"/>
      <c r="W30" s="5">
        <f t="shared" si="2"/>
        <v>78.526666666666671</v>
      </c>
      <c r="X30" s="3"/>
      <c r="Y30" s="3"/>
      <c r="Z30" s="3"/>
      <c r="AA30" s="3"/>
      <c r="AB30" s="3"/>
    </row>
    <row r="31" spans="1:28">
      <c r="A31" s="31">
        <v>218696</v>
      </c>
      <c r="B31" s="3">
        <v>85</v>
      </c>
      <c r="C31" s="3">
        <v>1</v>
      </c>
      <c r="D31" s="3">
        <v>78</v>
      </c>
      <c r="E31" s="3">
        <v>3</v>
      </c>
      <c r="F31" s="3">
        <v>88</v>
      </c>
      <c r="G31" s="3">
        <v>2</v>
      </c>
      <c r="H31" s="3">
        <v>82</v>
      </c>
      <c r="I31" s="3">
        <v>1</v>
      </c>
      <c r="J31" s="3">
        <v>90</v>
      </c>
      <c r="K31" s="3">
        <v>2</v>
      </c>
      <c r="L31" s="3">
        <v>79</v>
      </c>
      <c r="M31" s="3">
        <v>1</v>
      </c>
      <c r="N31" s="3"/>
      <c r="O31" s="3"/>
      <c r="P31" s="3"/>
      <c r="Q31" s="3"/>
      <c r="R31" s="5">
        <f t="shared" si="0"/>
        <v>83.6</v>
      </c>
      <c r="S31" s="4">
        <f t="shared" si="1"/>
        <v>10</v>
      </c>
      <c r="T31" s="3"/>
      <c r="U31" s="3">
        <v>81</v>
      </c>
      <c r="V31" s="3"/>
      <c r="W31" s="5">
        <f t="shared" si="2"/>
        <v>82.039999999999992</v>
      </c>
      <c r="X31" s="3"/>
      <c r="Y31" s="3"/>
      <c r="Z31" s="3"/>
      <c r="AA31" s="3"/>
      <c r="AB31" s="3"/>
    </row>
    <row r="32" spans="1:28">
      <c r="A32" s="31">
        <v>218697</v>
      </c>
      <c r="B32" s="3">
        <v>79</v>
      </c>
      <c r="C32" s="3">
        <v>0.5</v>
      </c>
      <c r="D32" s="3">
        <v>79</v>
      </c>
      <c r="E32" s="3">
        <v>1</v>
      </c>
      <c r="F32" s="3">
        <v>78</v>
      </c>
      <c r="G32" s="3">
        <v>2</v>
      </c>
      <c r="H32" s="3">
        <v>79</v>
      </c>
      <c r="I32" s="3">
        <v>1</v>
      </c>
      <c r="J32" s="3">
        <v>81</v>
      </c>
      <c r="K32" s="3">
        <v>2</v>
      </c>
      <c r="L32" s="3"/>
      <c r="M32" s="3"/>
      <c r="N32" s="3"/>
      <c r="O32" s="3"/>
      <c r="P32" s="3"/>
      <c r="Q32" s="3"/>
      <c r="R32" s="5">
        <f t="shared" si="0"/>
        <v>79.307692307692307</v>
      </c>
      <c r="S32" s="4">
        <f t="shared" si="1"/>
        <v>6.5</v>
      </c>
      <c r="T32" s="3"/>
      <c r="U32" s="3">
        <v>81.67</v>
      </c>
      <c r="V32" s="3"/>
      <c r="W32" s="5">
        <f t="shared" si="2"/>
        <v>80.725076923076927</v>
      </c>
      <c r="X32" s="3"/>
      <c r="Y32" s="3"/>
      <c r="Z32" s="3"/>
      <c r="AA32" s="3"/>
      <c r="AB32" s="3"/>
    </row>
    <row r="33" spans="1:28">
      <c r="A33" s="32">
        <v>218698</v>
      </c>
      <c r="B33" s="3">
        <v>81</v>
      </c>
      <c r="C33" s="3">
        <v>1</v>
      </c>
      <c r="D33" s="3">
        <v>81</v>
      </c>
      <c r="E33" s="3">
        <v>0.5</v>
      </c>
      <c r="F33" s="3">
        <v>75</v>
      </c>
      <c r="G33" s="3">
        <v>1</v>
      </c>
      <c r="H33" s="3">
        <v>85</v>
      </c>
      <c r="I33" s="3">
        <v>1</v>
      </c>
      <c r="J33" s="3">
        <v>83</v>
      </c>
      <c r="K33" s="3">
        <v>1</v>
      </c>
      <c r="L33" s="3">
        <v>69</v>
      </c>
      <c r="M33" s="3">
        <v>1</v>
      </c>
      <c r="N33" s="3">
        <v>85</v>
      </c>
      <c r="O33" s="3">
        <v>2</v>
      </c>
      <c r="P33" s="3">
        <v>79</v>
      </c>
      <c r="Q33" s="3">
        <v>1</v>
      </c>
      <c r="R33" s="5">
        <f t="shared" si="0"/>
        <v>80.294117647058826</v>
      </c>
      <c r="S33" s="4">
        <f t="shared" si="1"/>
        <v>8.5</v>
      </c>
      <c r="T33" s="3"/>
      <c r="U33" s="3">
        <v>80.91</v>
      </c>
      <c r="V33" s="3"/>
      <c r="W33" s="5">
        <f t="shared" si="2"/>
        <v>80.663647058823528</v>
      </c>
      <c r="X33" s="3"/>
      <c r="Y33" s="3"/>
      <c r="Z33" s="3"/>
      <c r="AA33" s="3"/>
      <c r="AB33" s="3"/>
    </row>
    <row r="34" spans="1:28">
      <c r="A34" s="31">
        <v>218700</v>
      </c>
      <c r="B34" s="3">
        <v>64</v>
      </c>
      <c r="C34" s="3">
        <v>1</v>
      </c>
      <c r="D34" s="3">
        <v>81</v>
      </c>
      <c r="E34" s="3">
        <v>0.5</v>
      </c>
      <c r="F34" s="3">
        <v>80</v>
      </c>
      <c r="G34" s="3">
        <v>1</v>
      </c>
      <c r="H34" s="3">
        <v>81</v>
      </c>
      <c r="I34" s="3">
        <v>2</v>
      </c>
      <c r="J34" s="3">
        <v>79</v>
      </c>
      <c r="K34" s="3">
        <v>1</v>
      </c>
      <c r="L34" s="3"/>
      <c r="M34" s="3"/>
      <c r="N34" s="3"/>
      <c r="O34" s="3"/>
      <c r="P34" s="3"/>
      <c r="Q34" s="3"/>
      <c r="R34" s="5">
        <f t="shared" si="0"/>
        <v>77.36363636363636</v>
      </c>
      <c r="S34" s="4">
        <f t="shared" si="1"/>
        <v>5.5</v>
      </c>
      <c r="T34" s="3"/>
      <c r="U34" s="3">
        <v>77.78</v>
      </c>
      <c r="V34" s="3"/>
      <c r="W34" s="5">
        <f t="shared" si="2"/>
        <v>77.613454545454545</v>
      </c>
      <c r="X34" s="3"/>
      <c r="Y34" s="3"/>
      <c r="Z34" s="3"/>
      <c r="AA34" s="3"/>
      <c r="AB34" s="3"/>
    </row>
    <row r="35" spans="1:28">
      <c r="A35" s="31">
        <v>218703</v>
      </c>
      <c r="B35" s="3">
        <v>79</v>
      </c>
      <c r="C35" s="3">
        <v>0.5</v>
      </c>
      <c r="D35" s="3">
        <v>79</v>
      </c>
      <c r="E35" s="3">
        <v>1</v>
      </c>
      <c r="F35" s="3">
        <v>85</v>
      </c>
      <c r="G35" s="3">
        <v>2</v>
      </c>
      <c r="H35" s="3">
        <v>79</v>
      </c>
      <c r="I35" s="3">
        <v>1</v>
      </c>
      <c r="J35" s="3">
        <v>86</v>
      </c>
      <c r="K35" s="3">
        <v>2</v>
      </c>
      <c r="L35" s="3"/>
      <c r="M35" s="3"/>
      <c r="N35" s="3"/>
      <c r="O35" s="3"/>
      <c r="P35" s="3"/>
      <c r="Q35" s="3"/>
      <c r="R35" s="5">
        <f t="shared" si="0"/>
        <v>83</v>
      </c>
      <c r="S35" s="4">
        <f t="shared" si="1"/>
        <v>6.5</v>
      </c>
      <c r="T35" s="3"/>
      <c r="U35" s="3">
        <v>82.44</v>
      </c>
      <c r="V35" s="3"/>
      <c r="W35" s="5">
        <f t="shared" si="2"/>
        <v>82.664000000000001</v>
      </c>
      <c r="X35" s="3"/>
      <c r="Y35" s="3"/>
      <c r="Z35" s="3"/>
      <c r="AA35" s="3"/>
      <c r="AB35" s="3"/>
    </row>
    <row r="36" spans="1:28">
      <c r="A36" s="31">
        <v>218705</v>
      </c>
      <c r="B36" s="3">
        <v>88</v>
      </c>
      <c r="C36" s="3">
        <v>2</v>
      </c>
      <c r="D36" s="3">
        <v>79</v>
      </c>
      <c r="E36" s="3">
        <v>1</v>
      </c>
      <c r="F36" s="3">
        <v>77</v>
      </c>
      <c r="G36" s="3">
        <v>2</v>
      </c>
      <c r="H36" s="3">
        <v>81</v>
      </c>
      <c r="I36" s="3">
        <v>1</v>
      </c>
      <c r="J36" s="3">
        <v>73</v>
      </c>
      <c r="K36" s="3">
        <v>2</v>
      </c>
      <c r="L36" s="3"/>
      <c r="M36" s="3"/>
      <c r="N36" s="3"/>
      <c r="O36" s="3"/>
      <c r="P36" s="3"/>
      <c r="Q36" s="3"/>
      <c r="R36" s="5">
        <f t="shared" si="0"/>
        <v>79.5</v>
      </c>
      <c r="S36" s="4">
        <f t="shared" si="1"/>
        <v>8</v>
      </c>
      <c r="T36" s="3"/>
      <c r="U36" s="3">
        <v>80</v>
      </c>
      <c r="V36" s="3"/>
      <c r="W36" s="5">
        <f t="shared" si="2"/>
        <v>79.8</v>
      </c>
      <c r="X36" s="3"/>
      <c r="Y36" s="3"/>
      <c r="Z36" s="3"/>
      <c r="AA36" s="3"/>
      <c r="AB36" s="3"/>
    </row>
    <row r="37" spans="1:28">
      <c r="A37" s="31">
        <v>218706</v>
      </c>
      <c r="B37" s="3">
        <v>79</v>
      </c>
      <c r="C37" s="3">
        <v>0.5</v>
      </c>
      <c r="D37" s="3">
        <v>77</v>
      </c>
      <c r="E37" s="3">
        <v>1</v>
      </c>
      <c r="F37" s="3">
        <v>88</v>
      </c>
      <c r="G37" s="3">
        <v>3</v>
      </c>
      <c r="H37" s="3">
        <v>77</v>
      </c>
      <c r="I37" s="3">
        <v>2</v>
      </c>
      <c r="J37" s="3">
        <v>79</v>
      </c>
      <c r="K37" s="3">
        <v>1</v>
      </c>
      <c r="L37" s="3"/>
      <c r="M37" s="3"/>
      <c r="N37" s="3"/>
      <c r="O37" s="3"/>
      <c r="P37" s="3"/>
      <c r="Q37" s="3"/>
      <c r="R37" s="5">
        <f t="shared" si="0"/>
        <v>81.8</v>
      </c>
      <c r="S37" s="4">
        <f t="shared" si="1"/>
        <v>7.5</v>
      </c>
      <c r="T37" s="3"/>
      <c r="U37" s="3">
        <v>80.56</v>
      </c>
      <c r="V37" s="3"/>
      <c r="W37" s="5">
        <f t="shared" si="2"/>
        <v>81.055999999999997</v>
      </c>
      <c r="X37" s="3"/>
      <c r="Y37" s="3"/>
      <c r="Z37" s="3"/>
      <c r="AA37" s="3"/>
      <c r="AB37" s="3"/>
    </row>
    <row r="38" spans="1:28">
      <c r="A38" s="31">
        <v>218708</v>
      </c>
      <c r="B38" s="3">
        <v>81</v>
      </c>
      <c r="C38" s="3">
        <v>0.5</v>
      </c>
      <c r="D38" s="3">
        <v>85</v>
      </c>
      <c r="E38" s="3">
        <v>1</v>
      </c>
      <c r="F38" s="3">
        <v>77</v>
      </c>
      <c r="G38" s="3">
        <v>2</v>
      </c>
      <c r="H38" s="3">
        <v>78</v>
      </c>
      <c r="I38" s="3">
        <v>1</v>
      </c>
      <c r="J38" s="3">
        <v>80</v>
      </c>
      <c r="K38" s="3">
        <v>3</v>
      </c>
      <c r="L38" s="3"/>
      <c r="M38" s="3"/>
      <c r="N38" s="3"/>
      <c r="O38" s="3"/>
      <c r="P38" s="3"/>
      <c r="Q38" s="3"/>
      <c r="R38" s="5">
        <f t="shared" si="0"/>
        <v>79.666666666666671</v>
      </c>
      <c r="S38" s="4">
        <f t="shared" si="1"/>
        <v>7.5</v>
      </c>
      <c r="T38" s="3"/>
      <c r="U38" s="3">
        <v>78.56</v>
      </c>
      <c r="V38" s="3"/>
      <c r="W38" s="5">
        <f t="shared" si="2"/>
        <v>79.00266666666667</v>
      </c>
      <c r="X38" s="3"/>
      <c r="Y38" s="3"/>
      <c r="Z38" s="3"/>
      <c r="AA38" s="3"/>
      <c r="AB38" s="3"/>
    </row>
    <row r="39" spans="1:28">
      <c r="A39" s="31">
        <v>218709</v>
      </c>
      <c r="B39" s="3">
        <v>83</v>
      </c>
      <c r="C39" s="3">
        <v>1</v>
      </c>
      <c r="D39" s="3">
        <v>77</v>
      </c>
      <c r="E39" s="3">
        <v>1</v>
      </c>
      <c r="F39" s="3">
        <v>90</v>
      </c>
      <c r="G39" s="3">
        <v>2</v>
      </c>
      <c r="H39" s="3">
        <v>79</v>
      </c>
      <c r="I39" s="3">
        <v>1</v>
      </c>
      <c r="J39" s="3"/>
      <c r="K39" s="3"/>
      <c r="L39" s="3"/>
      <c r="M39" s="3"/>
      <c r="N39" s="3"/>
      <c r="O39" s="3"/>
      <c r="P39" s="3"/>
      <c r="Q39" s="3"/>
      <c r="R39" s="5">
        <f t="shared" si="0"/>
        <v>83.8</v>
      </c>
      <c r="S39" s="4">
        <f t="shared" si="1"/>
        <v>5</v>
      </c>
      <c r="T39" s="3"/>
      <c r="U39" s="3">
        <v>85</v>
      </c>
      <c r="V39" s="3"/>
      <c r="W39" s="5">
        <f t="shared" si="2"/>
        <v>84.52000000000001</v>
      </c>
      <c r="X39" s="3"/>
      <c r="Y39" s="3"/>
      <c r="Z39" s="3"/>
      <c r="AA39" s="3"/>
      <c r="AB39" s="3"/>
    </row>
    <row r="40" spans="1:28">
      <c r="A40" s="31">
        <v>218710</v>
      </c>
      <c r="B40" s="3">
        <v>80</v>
      </c>
      <c r="C40" s="3">
        <v>0.5</v>
      </c>
      <c r="D40" s="3">
        <v>79</v>
      </c>
      <c r="E40" s="3">
        <v>0.5</v>
      </c>
      <c r="F40" s="3">
        <v>82</v>
      </c>
      <c r="G40" s="3">
        <v>2</v>
      </c>
      <c r="H40" s="3">
        <v>80</v>
      </c>
      <c r="I40" s="3">
        <v>1</v>
      </c>
      <c r="J40" s="3">
        <v>77</v>
      </c>
      <c r="K40" s="3">
        <v>1</v>
      </c>
      <c r="L40" s="3"/>
      <c r="M40" s="3"/>
      <c r="N40" s="3"/>
      <c r="O40" s="3"/>
      <c r="P40" s="3"/>
      <c r="Q40" s="3"/>
      <c r="R40" s="5">
        <f t="shared" si="0"/>
        <v>80.099999999999994</v>
      </c>
      <c r="S40" s="4">
        <f t="shared" si="1"/>
        <v>5</v>
      </c>
      <c r="T40" s="33"/>
      <c r="U40" s="33">
        <v>80.75</v>
      </c>
      <c r="V40" s="33"/>
      <c r="W40" s="25">
        <f t="shared" si="2"/>
        <v>80.489999999999995</v>
      </c>
      <c r="X40" s="3"/>
      <c r="Y40" s="3"/>
      <c r="Z40" s="3"/>
      <c r="AA40" s="3"/>
      <c r="AB40" s="3"/>
    </row>
    <row r="41" spans="1:28">
      <c r="A41" s="31">
        <v>218712</v>
      </c>
      <c r="B41" s="3">
        <v>81</v>
      </c>
      <c r="C41" s="3">
        <v>1</v>
      </c>
      <c r="D41" s="3">
        <v>74</v>
      </c>
      <c r="E41" s="3">
        <v>0</v>
      </c>
      <c r="F41" s="3">
        <v>72</v>
      </c>
      <c r="G41" s="3">
        <v>2</v>
      </c>
      <c r="H41" s="3">
        <v>83</v>
      </c>
      <c r="I41" s="3">
        <v>0</v>
      </c>
      <c r="J41" s="3">
        <v>79</v>
      </c>
      <c r="K41" s="3">
        <v>1</v>
      </c>
      <c r="L41" s="3"/>
      <c r="M41" s="3"/>
      <c r="N41" s="3"/>
      <c r="O41" s="3"/>
      <c r="P41" s="3"/>
      <c r="Q41" s="3"/>
      <c r="R41" s="5">
        <f t="shared" si="0"/>
        <v>76</v>
      </c>
      <c r="S41" s="4">
        <f t="shared" si="1"/>
        <v>4</v>
      </c>
      <c r="T41" s="3"/>
      <c r="U41" s="3">
        <v>76.099999999999994</v>
      </c>
      <c r="V41" s="3"/>
      <c r="W41" s="5">
        <f t="shared" si="2"/>
        <v>76.06</v>
      </c>
      <c r="X41" s="3"/>
      <c r="Y41" s="3"/>
      <c r="Z41" s="3"/>
      <c r="AA41" s="3"/>
      <c r="AB41" s="3"/>
    </row>
    <row r="42" spans="1:28">
      <c r="A42" s="31">
        <v>218713</v>
      </c>
      <c r="B42" s="3">
        <v>58</v>
      </c>
      <c r="C42" s="3">
        <v>1</v>
      </c>
      <c r="D42" s="3">
        <v>81</v>
      </c>
      <c r="E42" s="3">
        <v>0.5</v>
      </c>
      <c r="F42" s="3">
        <v>83</v>
      </c>
      <c r="G42" s="3">
        <v>1</v>
      </c>
      <c r="H42" s="3">
        <v>87</v>
      </c>
      <c r="I42" s="3">
        <v>2</v>
      </c>
      <c r="J42" s="3">
        <v>79</v>
      </c>
      <c r="K42" s="3">
        <v>1</v>
      </c>
      <c r="L42" s="3"/>
      <c r="M42" s="3"/>
      <c r="N42" s="3"/>
      <c r="O42" s="3"/>
      <c r="P42" s="3"/>
      <c r="Q42" s="3"/>
      <c r="R42" s="5">
        <f t="shared" si="0"/>
        <v>79</v>
      </c>
      <c r="S42" s="4">
        <f t="shared" si="1"/>
        <v>5.5</v>
      </c>
      <c r="T42" s="3"/>
      <c r="U42" s="3">
        <v>80</v>
      </c>
      <c r="V42" s="3"/>
      <c r="W42" s="5">
        <f t="shared" si="2"/>
        <v>79.599999999999994</v>
      </c>
      <c r="X42" s="3"/>
      <c r="Y42" s="3"/>
      <c r="Z42" s="3"/>
      <c r="AA42" s="3"/>
      <c r="AB42" s="3"/>
    </row>
    <row r="43" spans="1:28">
      <c r="A43" s="31">
        <v>218714</v>
      </c>
      <c r="B43" s="3">
        <v>76</v>
      </c>
      <c r="C43" s="3">
        <v>1</v>
      </c>
      <c r="D43" s="3">
        <v>79</v>
      </c>
      <c r="E43" s="3">
        <v>2</v>
      </c>
      <c r="F43" s="3">
        <v>75</v>
      </c>
      <c r="G43" s="3">
        <v>1</v>
      </c>
      <c r="H43" s="3">
        <v>81</v>
      </c>
      <c r="I43" s="3">
        <v>2</v>
      </c>
      <c r="J43" s="3"/>
      <c r="K43" s="3"/>
      <c r="L43" s="3"/>
      <c r="M43" s="3"/>
      <c r="N43" s="3"/>
      <c r="O43" s="3"/>
      <c r="P43" s="3"/>
      <c r="Q43" s="3"/>
      <c r="R43" s="5">
        <f t="shared" si="0"/>
        <v>78.5</v>
      </c>
      <c r="S43" s="4">
        <f t="shared" si="1"/>
        <v>6</v>
      </c>
      <c r="T43" s="3"/>
      <c r="U43" s="3">
        <v>82.22</v>
      </c>
      <c r="V43" s="3"/>
      <c r="W43" s="5">
        <f t="shared" si="2"/>
        <v>80.731999999999999</v>
      </c>
      <c r="X43" s="3"/>
      <c r="Y43" s="3"/>
      <c r="Z43" s="3"/>
      <c r="AA43" s="3"/>
      <c r="AB43" s="3"/>
    </row>
    <row r="44" spans="1:28">
      <c r="A44" s="31">
        <v>218715</v>
      </c>
      <c r="B44" s="3">
        <v>92</v>
      </c>
      <c r="C44" s="3">
        <v>1</v>
      </c>
      <c r="D44" s="3">
        <v>82</v>
      </c>
      <c r="E44" s="3">
        <v>1</v>
      </c>
      <c r="F44" s="3">
        <v>81</v>
      </c>
      <c r="G44" s="3">
        <v>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5">
        <f t="shared" si="0"/>
        <v>84</v>
      </c>
      <c r="S44" s="4">
        <f t="shared" si="1"/>
        <v>4</v>
      </c>
      <c r="T44" s="3"/>
      <c r="U44" s="3">
        <v>83.4</v>
      </c>
      <c r="V44" s="3"/>
      <c r="W44" s="5">
        <f t="shared" si="2"/>
        <v>83.64</v>
      </c>
      <c r="X44" s="3"/>
      <c r="Y44" s="3"/>
      <c r="Z44" s="3"/>
      <c r="AA44" s="3"/>
      <c r="AB44" s="3"/>
    </row>
    <row r="45" spans="1:28">
      <c r="A45" s="31">
        <v>218716</v>
      </c>
      <c r="B45" s="3">
        <v>89</v>
      </c>
      <c r="C45" s="3">
        <v>1</v>
      </c>
      <c r="D45" s="3">
        <v>79</v>
      </c>
      <c r="E45" s="3">
        <v>2</v>
      </c>
      <c r="F45" s="3">
        <v>87</v>
      </c>
      <c r="G45" s="3">
        <v>1</v>
      </c>
      <c r="H45" s="3">
        <v>79</v>
      </c>
      <c r="I45" s="3">
        <v>2</v>
      </c>
      <c r="J45" s="3">
        <v>79</v>
      </c>
      <c r="K45" s="3">
        <v>1</v>
      </c>
      <c r="L45" s="3">
        <v>71</v>
      </c>
      <c r="M45" s="3">
        <v>1</v>
      </c>
      <c r="N45" s="3">
        <v>83</v>
      </c>
      <c r="O45" s="3">
        <v>1</v>
      </c>
      <c r="P45" s="3"/>
      <c r="Q45" s="3"/>
      <c r="R45" s="5">
        <f t="shared" si="0"/>
        <v>80.555555555555557</v>
      </c>
      <c r="S45" s="4">
        <f t="shared" si="1"/>
        <v>9</v>
      </c>
      <c r="T45" s="3"/>
      <c r="U45" s="3">
        <v>82.1</v>
      </c>
      <c r="V45" s="3"/>
      <c r="W45" s="5">
        <f t="shared" si="2"/>
        <v>81.482222222222219</v>
      </c>
      <c r="X45" s="3"/>
      <c r="Y45" s="3"/>
      <c r="Z45" s="3"/>
      <c r="AA45" s="3"/>
      <c r="AB45" s="3"/>
    </row>
    <row r="46" spans="1:28">
      <c r="A46" s="31">
        <v>218717</v>
      </c>
      <c r="B46" s="3">
        <v>85</v>
      </c>
      <c r="C46" s="3">
        <v>1</v>
      </c>
      <c r="D46" s="3">
        <v>78</v>
      </c>
      <c r="E46" s="3">
        <v>1</v>
      </c>
      <c r="F46" s="3">
        <v>79</v>
      </c>
      <c r="G46" s="3">
        <v>0</v>
      </c>
      <c r="H46" s="3">
        <v>79</v>
      </c>
      <c r="I46" s="3">
        <v>1</v>
      </c>
      <c r="J46" s="3"/>
      <c r="K46" s="3"/>
      <c r="L46" s="3"/>
      <c r="M46" s="3"/>
      <c r="N46" s="3"/>
      <c r="O46" s="3"/>
      <c r="P46" s="3"/>
      <c r="Q46" s="3"/>
      <c r="R46" s="5">
        <f t="shared" si="0"/>
        <v>80.666666666666671</v>
      </c>
      <c r="S46" s="4">
        <f t="shared" si="1"/>
        <v>3</v>
      </c>
      <c r="T46" s="3"/>
      <c r="U46" s="3">
        <v>77.900000000000006</v>
      </c>
      <c r="V46" s="3"/>
      <c r="W46" s="5">
        <f t="shared" si="2"/>
        <v>79.006666666666675</v>
      </c>
      <c r="X46" s="3"/>
      <c r="Y46" s="3"/>
      <c r="Z46" s="3"/>
      <c r="AA46" s="3"/>
      <c r="AB46" s="3"/>
    </row>
    <row r="47" spans="1:28">
      <c r="A47" s="31">
        <v>218718</v>
      </c>
      <c r="B47" s="3">
        <v>83</v>
      </c>
      <c r="C47" s="3">
        <v>1</v>
      </c>
      <c r="D47" s="3">
        <v>77</v>
      </c>
      <c r="E47" s="3">
        <v>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5">
        <f t="shared" si="0"/>
        <v>80</v>
      </c>
      <c r="S47" s="4">
        <f t="shared" si="1"/>
        <v>2</v>
      </c>
      <c r="T47" s="3"/>
      <c r="U47" s="3">
        <v>81.08</v>
      </c>
      <c r="V47" s="3"/>
      <c r="W47" s="5">
        <f t="shared" si="2"/>
        <v>80.647999999999996</v>
      </c>
      <c r="X47" s="3"/>
      <c r="Y47" s="3"/>
      <c r="Z47" s="3"/>
      <c r="AA47" s="3"/>
      <c r="AB47" s="3"/>
    </row>
    <row r="48" spans="1:28">
      <c r="A48" s="31">
        <v>218719</v>
      </c>
      <c r="B48" s="3">
        <v>87</v>
      </c>
      <c r="C48" s="3">
        <v>1</v>
      </c>
      <c r="D48" s="3">
        <v>76</v>
      </c>
      <c r="E48" s="3">
        <v>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5">
        <f t="shared" si="0"/>
        <v>81.5</v>
      </c>
      <c r="S48" s="4">
        <f t="shared" si="1"/>
        <v>2</v>
      </c>
      <c r="T48" s="3"/>
      <c r="U48" s="3">
        <v>82.46</v>
      </c>
      <c r="V48" s="3"/>
      <c r="W48" s="5">
        <f t="shared" si="2"/>
        <v>82.075999999999993</v>
      </c>
      <c r="X48" s="3"/>
      <c r="Y48" s="3"/>
      <c r="Z48" s="3"/>
      <c r="AA48" s="3"/>
      <c r="AB48" s="3"/>
    </row>
    <row r="49" spans="1:30">
      <c r="A49" s="31">
        <v>219146</v>
      </c>
      <c r="B49" s="3">
        <v>80</v>
      </c>
      <c r="C49" s="3">
        <v>1</v>
      </c>
      <c r="D49" s="3">
        <v>80</v>
      </c>
      <c r="E49" s="3">
        <v>2</v>
      </c>
      <c r="F49" s="3">
        <v>77</v>
      </c>
      <c r="G49" s="3">
        <v>1</v>
      </c>
      <c r="H49" s="3">
        <v>79</v>
      </c>
      <c r="I49" s="3">
        <v>1</v>
      </c>
      <c r="J49" s="3">
        <v>81</v>
      </c>
      <c r="K49" s="3">
        <v>2</v>
      </c>
      <c r="L49" s="3"/>
      <c r="M49" s="3"/>
      <c r="N49" s="3"/>
      <c r="O49" s="3"/>
      <c r="P49" s="3"/>
      <c r="Q49" s="3"/>
      <c r="R49" s="5">
        <f t="shared" si="0"/>
        <v>79.714285714285708</v>
      </c>
      <c r="S49" s="4">
        <f t="shared" si="1"/>
        <v>7</v>
      </c>
      <c r="T49" s="3"/>
      <c r="U49" s="3">
        <v>79.5</v>
      </c>
      <c r="V49" s="3"/>
      <c r="W49" s="5">
        <f t="shared" si="2"/>
        <v>79.585714285714289</v>
      </c>
      <c r="X49" s="3"/>
      <c r="Y49" s="3"/>
      <c r="Z49" s="3"/>
      <c r="AA49" s="3"/>
      <c r="AB49" s="3"/>
    </row>
    <row r="50" spans="1:30">
      <c r="A50" s="31">
        <v>219147</v>
      </c>
      <c r="B50" s="3">
        <v>73</v>
      </c>
      <c r="C50" s="3">
        <v>1</v>
      </c>
      <c r="D50" s="3">
        <v>79</v>
      </c>
      <c r="E50" s="3">
        <v>0.5</v>
      </c>
      <c r="F50" s="3">
        <v>78</v>
      </c>
      <c r="G50" s="3">
        <v>1</v>
      </c>
      <c r="H50" s="3">
        <v>79</v>
      </c>
      <c r="I50" s="3">
        <v>2</v>
      </c>
      <c r="J50" s="3">
        <v>80</v>
      </c>
      <c r="K50" s="3">
        <v>1</v>
      </c>
      <c r="L50" s="3"/>
      <c r="M50" s="3"/>
      <c r="N50" s="3"/>
      <c r="O50" s="3"/>
      <c r="P50" s="3"/>
      <c r="Q50" s="3"/>
      <c r="R50" s="5">
        <f t="shared" si="0"/>
        <v>77.909090909090907</v>
      </c>
      <c r="S50" s="4">
        <f t="shared" si="1"/>
        <v>5.5</v>
      </c>
      <c r="T50" s="3"/>
      <c r="U50" s="3">
        <v>81.44</v>
      </c>
      <c r="V50" s="3"/>
      <c r="W50" s="5">
        <f t="shared" si="2"/>
        <v>80.027636363636361</v>
      </c>
      <c r="X50" s="3"/>
      <c r="Y50" s="3"/>
      <c r="Z50" s="3"/>
      <c r="AA50" s="3"/>
      <c r="AB50" s="3"/>
    </row>
    <row r="51" spans="1:30">
      <c r="A51" s="31">
        <v>219148</v>
      </c>
      <c r="B51" s="3">
        <v>80</v>
      </c>
      <c r="C51" s="3">
        <v>0.5</v>
      </c>
      <c r="D51" s="3">
        <v>74</v>
      </c>
      <c r="E51" s="3">
        <v>1</v>
      </c>
      <c r="F51" s="3">
        <v>81</v>
      </c>
      <c r="G51" s="3">
        <v>2</v>
      </c>
      <c r="H51" s="3">
        <v>73</v>
      </c>
      <c r="I51" s="3">
        <v>1</v>
      </c>
      <c r="J51" s="3">
        <v>79</v>
      </c>
      <c r="K51" s="3">
        <v>2</v>
      </c>
      <c r="L51" s="3"/>
      <c r="M51" s="3"/>
      <c r="N51" s="3"/>
      <c r="O51" s="3"/>
      <c r="P51" s="3"/>
      <c r="Q51" s="3"/>
      <c r="R51" s="5">
        <f t="shared" si="0"/>
        <v>78</v>
      </c>
      <c r="S51" s="4">
        <f t="shared" si="1"/>
        <v>6.5</v>
      </c>
      <c r="T51" s="3"/>
      <c r="U51" s="3">
        <v>77.52</v>
      </c>
      <c r="V51" s="3"/>
      <c r="W51" s="5">
        <f t="shared" si="2"/>
        <v>77.711999999999989</v>
      </c>
      <c r="X51" s="3"/>
      <c r="Y51" s="3"/>
      <c r="Z51" s="3"/>
      <c r="AA51" s="3"/>
      <c r="AB51" s="3"/>
    </row>
    <row r="52" spans="1:30">
      <c r="A52" s="31">
        <v>219149</v>
      </c>
      <c r="B52" s="3">
        <v>83</v>
      </c>
      <c r="C52" s="3">
        <v>1</v>
      </c>
      <c r="D52" s="3">
        <v>78</v>
      </c>
      <c r="E52" s="3">
        <v>0.5</v>
      </c>
      <c r="F52" s="3">
        <v>84</v>
      </c>
      <c r="G52" s="3">
        <v>1</v>
      </c>
      <c r="H52" s="3">
        <v>77</v>
      </c>
      <c r="I52" s="3">
        <v>2</v>
      </c>
      <c r="J52" s="3">
        <v>64</v>
      </c>
      <c r="K52" s="3">
        <v>1</v>
      </c>
      <c r="L52" s="3"/>
      <c r="M52" s="3"/>
      <c r="N52" s="3"/>
      <c r="O52" s="3"/>
      <c r="P52" s="3"/>
      <c r="Q52" s="3"/>
      <c r="R52" s="5">
        <f t="shared" si="0"/>
        <v>77.090909090909093</v>
      </c>
      <c r="S52" s="4">
        <f t="shared" si="1"/>
        <v>5.5</v>
      </c>
      <c r="T52" s="3"/>
      <c r="U52" s="3">
        <v>75.25</v>
      </c>
      <c r="V52" s="3"/>
      <c r="W52" s="5">
        <f t="shared" si="2"/>
        <v>75.986363636363635</v>
      </c>
      <c r="X52" s="3"/>
      <c r="Y52" s="3"/>
      <c r="Z52" s="3"/>
      <c r="AA52" s="3"/>
      <c r="AB52" s="3"/>
    </row>
    <row r="53" spans="1:30">
      <c r="A53" s="31">
        <v>219150</v>
      </c>
      <c r="B53" s="3">
        <v>77</v>
      </c>
      <c r="C53" s="3">
        <v>0.5</v>
      </c>
      <c r="D53" s="3">
        <v>79</v>
      </c>
      <c r="E53" s="3">
        <v>1</v>
      </c>
      <c r="F53" s="3">
        <v>81</v>
      </c>
      <c r="G53" s="3">
        <v>3</v>
      </c>
      <c r="H53" s="3">
        <v>83</v>
      </c>
      <c r="I53" s="3">
        <v>2</v>
      </c>
      <c r="J53" s="3">
        <v>79</v>
      </c>
      <c r="K53" s="3">
        <v>1</v>
      </c>
      <c r="L53" s="3"/>
      <c r="M53" s="3"/>
      <c r="N53" s="3"/>
      <c r="O53" s="3"/>
      <c r="P53" s="3"/>
      <c r="Q53" s="3"/>
      <c r="R53" s="5">
        <f t="shared" si="0"/>
        <v>80.733333333333334</v>
      </c>
      <c r="S53" s="4">
        <f t="shared" si="1"/>
        <v>7.5</v>
      </c>
      <c r="T53" s="3"/>
      <c r="U53" s="3">
        <v>77.88</v>
      </c>
      <c r="V53" s="3"/>
      <c r="W53" s="5">
        <f t="shared" si="2"/>
        <v>79.021333333333331</v>
      </c>
      <c r="X53" s="3"/>
      <c r="Y53" s="3"/>
      <c r="Z53" s="3"/>
      <c r="AA53" s="3"/>
      <c r="AB53" s="3"/>
    </row>
    <row r="54" spans="1:30">
      <c r="A54" s="31">
        <v>219152</v>
      </c>
      <c r="B54" s="3">
        <v>79</v>
      </c>
      <c r="C54" s="3">
        <v>0.5</v>
      </c>
      <c r="D54" s="3">
        <v>76</v>
      </c>
      <c r="E54" s="3">
        <v>1</v>
      </c>
      <c r="F54" s="3">
        <v>76</v>
      </c>
      <c r="G54" s="3">
        <v>2</v>
      </c>
      <c r="H54" s="3">
        <v>80</v>
      </c>
      <c r="I54" s="3">
        <v>1</v>
      </c>
      <c r="J54" s="3">
        <v>73</v>
      </c>
      <c r="K54" s="3">
        <v>2</v>
      </c>
      <c r="L54" s="3">
        <v>59</v>
      </c>
      <c r="M54" s="3">
        <v>1</v>
      </c>
      <c r="N54" s="3"/>
      <c r="O54" s="3"/>
      <c r="P54" s="3"/>
      <c r="Q54" s="3"/>
      <c r="R54" s="5">
        <f t="shared" si="0"/>
        <v>73.666666666666671</v>
      </c>
      <c r="S54" s="4">
        <f t="shared" si="1"/>
        <v>7.5</v>
      </c>
      <c r="T54" s="3"/>
      <c r="U54" s="3">
        <v>77.22</v>
      </c>
      <c r="V54" s="3"/>
      <c r="W54" s="5">
        <f t="shared" si="2"/>
        <v>75.798666666666662</v>
      </c>
      <c r="X54" s="3"/>
      <c r="Y54" s="3"/>
      <c r="Z54" s="3"/>
      <c r="AA54" s="3"/>
      <c r="AB54" s="3"/>
    </row>
    <row r="55" spans="1:30">
      <c r="A55" s="31">
        <v>219153</v>
      </c>
      <c r="B55" s="3">
        <v>77</v>
      </c>
      <c r="C55" s="3">
        <v>0.5</v>
      </c>
      <c r="D55" s="3">
        <v>77</v>
      </c>
      <c r="E55" s="3">
        <v>1</v>
      </c>
      <c r="F55" s="3">
        <v>86</v>
      </c>
      <c r="G55" s="3">
        <v>1.5</v>
      </c>
      <c r="H55" s="3">
        <v>83</v>
      </c>
      <c r="I55" s="3">
        <v>2</v>
      </c>
      <c r="J55" s="3">
        <v>79</v>
      </c>
      <c r="K55" s="3">
        <v>1</v>
      </c>
      <c r="L55" s="3"/>
      <c r="M55" s="3"/>
      <c r="N55" s="3"/>
      <c r="O55" s="3"/>
      <c r="P55" s="3"/>
      <c r="Q55" s="3"/>
      <c r="R55" s="5">
        <f t="shared" si="0"/>
        <v>81.583333333333329</v>
      </c>
      <c r="S55" s="4">
        <f t="shared" si="1"/>
        <v>6</v>
      </c>
      <c r="T55" s="3"/>
      <c r="U55" s="3">
        <v>80</v>
      </c>
      <c r="V55" s="3"/>
      <c r="W55" s="5">
        <f t="shared" si="2"/>
        <v>80.633333333333326</v>
      </c>
      <c r="X55" s="3"/>
      <c r="Y55" s="3"/>
      <c r="Z55" s="3"/>
      <c r="AA55" s="3"/>
      <c r="AB55" s="3"/>
    </row>
    <row r="56" spans="1:30">
      <c r="A56" s="31">
        <v>219154</v>
      </c>
      <c r="B56" s="3">
        <v>91</v>
      </c>
      <c r="C56" s="3">
        <v>1</v>
      </c>
      <c r="D56" s="3">
        <v>79</v>
      </c>
      <c r="E56" s="3">
        <v>1</v>
      </c>
      <c r="F56" s="3">
        <v>84</v>
      </c>
      <c r="G56" s="3">
        <v>2</v>
      </c>
      <c r="H56" s="3">
        <v>79</v>
      </c>
      <c r="I56" s="3">
        <v>1</v>
      </c>
      <c r="J56" s="3"/>
      <c r="K56" s="3"/>
      <c r="L56" s="3"/>
      <c r="M56" s="3"/>
      <c r="N56" s="3"/>
      <c r="O56" s="3"/>
      <c r="P56" s="3"/>
      <c r="Q56" s="3"/>
      <c r="R56" s="5">
        <f t="shared" si="0"/>
        <v>83.4</v>
      </c>
      <c r="S56" s="4">
        <f t="shared" si="1"/>
        <v>5</v>
      </c>
      <c r="T56" s="3"/>
      <c r="U56" s="3">
        <v>80</v>
      </c>
      <c r="V56" s="3"/>
      <c r="W56" s="5">
        <f t="shared" si="2"/>
        <v>81.360000000000014</v>
      </c>
      <c r="X56" s="3"/>
      <c r="Y56" s="3"/>
      <c r="Z56" s="3"/>
      <c r="AA56" s="3"/>
      <c r="AB56" s="3"/>
      <c r="AD56" s="2"/>
    </row>
    <row r="57" spans="1:30">
      <c r="A57" s="31">
        <v>219146</v>
      </c>
      <c r="B57" s="3">
        <v>80</v>
      </c>
      <c r="C57" s="3">
        <v>0.5</v>
      </c>
      <c r="D57" s="3">
        <v>80</v>
      </c>
      <c r="E57" s="3">
        <v>1</v>
      </c>
      <c r="F57" s="3">
        <v>77</v>
      </c>
      <c r="G57" s="3">
        <v>2</v>
      </c>
      <c r="H57" s="3">
        <v>79</v>
      </c>
      <c r="I57" s="3">
        <v>1</v>
      </c>
      <c r="J57" s="3">
        <v>81</v>
      </c>
      <c r="K57" s="3">
        <v>2</v>
      </c>
      <c r="L57" s="3"/>
      <c r="M57" s="3"/>
      <c r="N57" s="3"/>
      <c r="O57" s="3"/>
      <c r="P57" s="3"/>
      <c r="Q57" s="3"/>
      <c r="R57" s="5">
        <f>(B57*C57+D57*E57+F57*G57+H57*I57+J57*K57+L57*M57+N57*O57+P57*Q57)/(C57+E57+G57+I57+K57+M57+O57+Q57)</f>
        <v>79.230769230769226</v>
      </c>
      <c r="S57" s="4">
        <f>C57+E57+G57+I57+K57+M57+O57+Q57</f>
        <v>6.5</v>
      </c>
      <c r="T57" s="3"/>
      <c r="U57" s="3">
        <v>79.5</v>
      </c>
      <c r="V57" s="3"/>
      <c r="W57" s="5">
        <f>0.6*U57+0.4*R57</f>
        <v>79.392307692307696</v>
      </c>
      <c r="X57" s="3"/>
      <c r="Y57" s="3"/>
      <c r="Z57" s="3"/>
      <c r="AA57" s="3"/>
      <c r="AB57" s="3"/>
      <c r="AD57" s="2"/>
    </row>
    <row r="58" spans="1:30">
      <c r="A58" s="31">
        <v>218710</v>
      </c>
      <c r="B58" s="3">
        <v>80</v>
      </c>
      <c r="C58" s="3">
        <v>0.5</v>
      </c>
      <c r="D58" s="3">
        <v>79</v>
      </c>
      <c r="E58" s="3">
        <v>0.5</v>
      </c>
      <c r="F58" s="3">
        <v>77</v>
      </c>
      <c r="G58" s="3">
        <v>1</v>
      </c>
      <c r="H58" s="3">
        <v>82</v>
      </c>
      <c r="I58" s="3">
        <v>2</v>
      </c>
      <c r="J58" s="3">
        <v>80</v>
      </c>
      <c r="K58" s="3">
        <v>1</v>
      </c>
      <c r="L58" s="3"/>
      <c r="M58" s="3"/>
      <c r="N58" s="3"/>
      <c r="O58" s="3"/>
      <c r="P58" s="3"/>
      <c r="Q58" s="3"/>
      <c r="R58" s="5">
        <f>(B58*C58+D58*E58+F58*G58+H58*I58+J58*K58+L58*M58+N58*O58+P58*Q58)/S58</f>
        <v>80.099999999999994</v>
      </c>
      <c r="S58" s="4">
        <f>C58+E58+G58+I58+K58+M58+O58+Q58</f>
        <v>5</v>
      </c>
      <c r="T58" s="3"/>
      <c r="U58" s="3">
        <v>80.75</v>
      </c>
      <c r="V58" s="3"/>
      <c r="W58" s="5">
        <f t="shared" ref="W58" si="3">0.6*U58+0.4*R58</f>
        <v>80.489999999999995</v>
      </c>
      <c r="X58" s="3"/>
      <c r="Y58" s="3"/>
      <c r="Z58" s="3"/>
      <c r="AA58" s="3"/>
      <c r="AB58" s="3"/>
    </row>
  </sheetData>
  <sortState ref="AD1:AD57">
    <sortCondition descending="1" ref="AD1"/>
  </sortState>
  <mergeCells count="12">
    <mergeCell ref="AA1:AA2"/>
    <mergeCell ref="U1:U2"/>
    <mergeCell ref="B1:Q1"/>
    <mergeCell ref="R1:R2"/>
    <mergeCell ref="S1:S2"/>
    <mergeCell ref="T1:T2"/>
    <mergeCell ref="Z1:Z2"/>
    <mergeCell ref="A1:A2"/>
    <mergeCell ref="V1:V2"/>
    <mergeCell ref="W1:W2"/>
    <mergeCell ref="X1:X2"/>
    <mergeCell ref="Y1:Y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21春博</vt:lpstr>
      <vt:lpstr>21秋博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郑举乐</dc:creator>
  <cp:lastModifiedBy>Administrator</cp:lastModifiedBy>
  <dcterms:created xsi:type="dcterms:W3CDTF">2015-06-05T18:19:34Z</dcterms:created>
  <dcterms:modified xsi:type="dcterms:W3CDTF">2022-10-05T08:33:28Z</dcterms:modified>
</cp:coreProperties>
</file>